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ogarty\Desktop\Modern Campus\Kuali\"/>
    </mc:Choice>
  </mc:AlternateContent>
  <xr:revisionPtr revIDLastSave="0" documentId="8_{629696B0-C67D-494E-AD46-35552E6E53F4}" xr6:coauthVersionLast="47" xr6:coauthVersionMax="47" xr10:uidLastSave="{00000000-0000-0000-0000-000000000000}"/>
  <bookViews>
    <workbookView xWindow="-120" yWindow="-120" windowWidth="29040" windowHeight="15720" tabRatio="506" xr2:uid="{00000000-000D-0000-FFFF-FFFF00000000}"/>
  </bookViews>
  <sheets>
    <sheet name="SUNY Undergrad Program Schedule" sheetId="11" r:id="rId1"/>
  </sheets>
  <definedNames>
    <definedName name="_Toc345065347" localSheetId="0">'SUNY Undergrad Program Schedule'!#REF!</definedName>
    <definedName name="_Toc345065348" localSheetId="0">'SUNY Undergrad Program Schedule'!#REF!</definedName>
    <definedName name="Check4" localSheetId="0">'SUNY Undergrad Program Schedule'!#REF!</definedName>
    <definedName name="GER" localSheetId="0">'SUNY Undergrad Program Schedule'!$AF$6:$AF$21</definedName>
    <definedName name="GER">#REF!</definedName>
    <definedName name="_xlnm.Print_Area" localSheetId="0">'SUNY Undergrad Program Schedule'!$A$1:$O$124</definedName>
    <definedName name="TransferPaths">#REF!</definedName>
    <definedName name="TransferPaths2" localSheetId="0">'SUNY Undergrad Program Schedule'!$AG$6:$AG$61</definedName>
    <definedName name="TransferPaths2">#REF!</definedName>
    <definedName name="UGTitle" localSheetId="0">'SUNY Undergrad Program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1" l="1"/>
  <c r="L112" i="11"/>
  <c r="K112" i="11"/>
  <c r="I112" i="11"/>
  <c r="G112" i="11"/>
  <c r="E112" i="11"/>
  <c r="L103" i="11"/>
  <c r="K103" i="11"/>
  <c r="I103" i="11"/>
  <c r="G103" i="11"/>
  <c r="E103" i="11"/>
  <c r="L90" i="11"/>
  <c r="K90" i="11"/>
  <c r="I90" i="11"/>
  <c r="G90" i="11"/>
  <c r="E90" i="11"/>
  <c r="L77" i="11"/>
  <c r="K77" i="11"/>
  <c r="I77" i="11"/>
  <c r="G77" i="11"/>
  <c r="E77" i="11"/>
  <c r="L63" i="11"/>
  <c r="K63" i="11"/>
  <c r="I63" i="11"/>
  <c r="G63" i="11"/>
  <c r="E63" i="11"/>
  <c r="L50" i="11"/>
  <c r="K50" i="11"/>
  <c r="I50" i="11"/>
  <c r="G50" i="11"/>
  <c r="E50" i="11"/>
  <c r="L38" i="11"/>
  <c r="K38" i="11"/>
  <c r="I38" i="11"/>
  <c r="G38" i="11"/>
  <c r="E38" i="11"/>
  <c r="L26" i="11"/>
  <c r="K26" i="11"/>
  <c r="K25" i="11"/>
  <c r="I26" i="11"/>
  <c r="I25" i="11"/>
  <c r="G26" i="11"/>
  <c r="E26" i="11"/>
  <c r="G117" i="11"/>
  <c r="G116" i="11"/>
  <c r="G115" i="11"/>
  <c r="G114" i="11"/>
  <c r="G113" i="11"/>
  <c r="G111" i="11"/>
  <c r="G110" i="11"/>
  <c r="G104" i="11"/>
  <c r="G102" i="11"/>
  <c r="G101" i="11"/>
  <c r="G100" i="11"/>
  <c r="G99" i="11"/>
  <c r="G98" i="11"/>
  <c r="G97" i="11"/>
  <c r="G91" i="11"/>
  <c r="G89" i="11"/>
  <c r="G88" i="11"/>
  <c r="G87" i="11"/>
  <c r="G86" i="11"/>
  <c r="G85" i="11"/>
  <c r="G84" i="11"/>
  <c r="G78" i="11"/>
  <c r="G76" i="11"/>
  <c r="G75" i="11"/>
  <c r="G74" i="11"/>
  <c r="G73" i="11"/>
  <c r="G72" i="11"/>
  <c r="G71" i="11"/>
  <c r="G65" i="11"/>
  <c r="G64" i="11"/>
  <c r="G62" i="11"/>
  <c r="G61" i="11"/>
  <c r="G60" i="11"/>
  <c r="G59" i="11"/>
  <c r="G58" i="11"/>
  <c r="G52" i="11"/>
  <c r="G51" i="11"/>
  <c r="G49" i="11"/>
  <c r="G48" i="11"/>
  <c r="G47" i="11"/>
  <c r="G46" i="11"/>
  <c r="G45" i="11"/>
  <c r="G39" i="11"/>
  <c r="G37" i="11"/>
  <c r="G36" i="11"/>
  <c r="G35" i="11"/>
  <c r="G34" i="11"/>
  <c r="G33" i="11"/>
  <c r="G32" i="11"/>
  <c r="I117" i="11"/>
  <c r="I116" i="11"/>
  <c r="I115" i="11"/>
  <c r="I114" i="11"/>
  <c r="I113" i="11"/>
  <c r="I111" i="11"/>
  <c r="I110" i="11"/>
  <c r="I104" i="11"/>
  <c r="I102" i="11"/>
  <c r="I101" i="11"/>
  <c r="I100" i="11"/>
  <c r="I99" i="11"/>
  <c r="I98" i="11"/>
  <c r="I97" i="11"/>
  <c r="I91" i="11"/>
  <c r="I89" i="11"/>
  <c r="I88" i="11"/>
  <c r="I87" i="11"/>
  <c r="I86" i="11"/>
  <c r="I85" i="11"/>
  <c r="I84" i="11"/>
  <c r="I78" i="11"/>
  <c r="I76" i="11"/>
  <c r="I75" i="11"/>
  <c r="I74" i="11"/>
  <c r="I73" i="11"/>
  <c r="I72" i="11"/>
  <c r="I71" i="11"/>
  <c r="I65" i="11"/>
  <c r="I64" i="11"/>
  <c r="I62" i="11"/>
  <c r="I61" i="11"/>
  <c r="I60" i="11"/>
  <c r="I59" i="11"/>
  <c r="I58" i="11"/>
  <c r="I52" i="11"/>
  <c r="I51" i="11"/>
  <c r="I49" i="11"/>
  <c r="I48" i="11"/>
  <c r="I47" i="11"/>
  <c r="I46" i="11"/>
  <c r="I45" i="11"/>
  <c r="I39" i="11"/>
  <c r="I37" i="11"/>
  <c r="I36" i="11"/>
  <c r="I35" i="11"/>
  <c r="I34" i="11"/>
  <c r="I33" i="11"/>
  <c r="I32" i="11"/>
  <c r="K117" i="11"/>
  <c r="K116" i="11"/>
  <c r="K115" i="11"/>
  <c r="K114" i="11"/>
  <c r="K113" i="11"/>
  <c r="K111" i="11"/>
  <c r="K110" i="11"/>
  <c r="K104" i="11"/>
  <c r="K102" i="11"/>
  <c r="K101" i="11"/>
  <c r="K100" i="11"/>
  <c r="K99" i="11"/>
  <c r="K98" i="11"/>
  <c r="K97" i="11"/>
  <c r="K91" i="11"/>
  <c r="K89" i="11"/>
  <c r="K88" i="11"/>
  <c r="K87" i="11"/>
  <c r="K86" i="11"/>
  <c r="K85" i="11"/>
  <c r="K84" i="11"/>
  <c r="K78" i="11"/>
  <c r="K76" i="11"/>
  <c r="K75" i="11"/>
  <c r="K74" i="11"/>
  <c r="K73" i="11"/>
  <c r="K72" i="11"/>
  <c r="K71" i="11"/>
  <c r="K65" i="11"/>
  <c r="K64" i="11"/>
  <c r="K62" i="11"/>
  <c r="K61" i="11"/>
  <c r="K60" i="11"/>
  <c r="K59" i="11"/>
  <c r="K58" i="11"/>
  <c r="K52" i="11"/>
  <c r="K51" i="11"/>
  <c r="K49" i="11"/>
  <c r="K48" i="11"/>
  <c r="K47" i="11"/>
  <c r="K46" i="11"/>
  <c r="K45" i="11"/>
  <c r="K39" i="11"/>
  <c r="K37" i="11"/>
  <c r="K36" i="11"/>
  <c r="K35" i="11"/>
  <c r="K34" i="11"/>
  <c r="K33" i="11"/>
  <c r="K32" i="11"/>
  <c r="L117" i="11"/>
  <c r="L116" i="11"/>
  <c r="L115" i="11"/>
  <c r="L114" i="11"/>
  <c r="L113" i="11"/>
  <c r="L111" i="11"/>
  <c r="L110" i="11"/>
  <c r="L104" i="11"/>
  <c r="L102" i="11"/>
  <c r="L101" i="11"/>
  <c r="L100" i="11"/>
  <c r="L99" i="11"/>
  <c r="L98" i="11"/>
  <c r="L97" i="11"/>
  <c r="L91" i="11"/>
  <c r="L89" i="11"/>
  <c r="L88" i="11"/>
  <c r="L87" i="11"/>
  <c r="L86" i="11"/>
  <c r="L85" i="11"/>
  <c r="L84" i="11"/>
  <c r="L78" i="11"/>
  <c r="L76" i="11"/>
  <c r="L75" i="11"/>
  <c r="L74" i="11"/>
  <c r="L73" i="11"/>
  <c r="L72" i="11"/>
  <c r="L71" i="11"/>
  <c r="L65" i="11"/>
  <c r="L64" i="11"/>
  <c r="L62" i="11"/>
  <c r="L61" i="11"/>
  <c r="L60" i="11"/>
  <c r="L59" i="11"/>
  <c r="L58" i="11"/>
  <c r="L52" i="11"/>
  <c r="L51" i="11"/>
  <c r="L49" i="11"/>
  <c r="L48" i="11"/>
  <c r="L47" i="11"/>
  <c r="L46" i="11"/>
  <c r="L45" i="11"/>
  <c r="L39" i="11"/>
  <c r="L37" i="11"/>
  <c r="L36" i="11"/>
  <c r="L35" i="11"/>
  <c r="L34" i="11"/>
  <c r="L33" i="11"/>
  <c r="L32" i="11"/>
  <c r="C118" i="11"/>
  <c r="C119" i="11" s="1"/>
  <c r="C105" i="11"/>
  <c r="C106" i="11" s="1"/>
  <c r="C92" i="11"/>
  <c r="C93" i="11" s="1"/>
  <c r="C66" i="11"/>
  <c r="C67" i="11" s="1"/>
  <c r="C53" i="11"/>
  <c r="C54" i="11" s="1"/>
  <c r="C40" i="11"/>
  <c r="C41" i="11" s="1"/>
  <c r="E117" i="11"/>
  <c r="E116" i="11"/>
  <c r="E115" i="11"/>
  <c r="E114" i="11"/>
  <c r="E113" i="11"/>
  <c r="E111" i="11"/>
  <c r="E110" i="11"/>
  <c r="E104" i="11"/>
  <c r="E102" i="11"/>
  <c r="E101" i="11"/>
  <c r="E100" i="11"/>
  <c r="E99" i="11"/>
  <c r="E98" i="11"/>
  <c r="E97" i="11"/>
  <c r="E91" i="11"/>
  <c r="E89" i="11"/>
  <c r="E88" i="11"/>
  <c r="E87" i="11"/>
  <c r="E86" i="11"/>
  <c r="E85" i="11"/>
  <c r="E84" i="11"/>
  <c r="E78" i="11"/>
  <c r="E76" i="11"/>
  <c r="E75" i="11"/>
  <c r="E74" i="11"/>
  <c r="E73" i="11"/>
  <c r="E72" i="11"/>
  <c r="E71" i="11"/>
  <c r="E65" i="11"/>
  <c r="E64" i="11"/>
  <c r="E62" i="11"/>
  <c r="E61" i="11"/>
  <c r="E60" i="11"/>
  <c r="E59" i="11"/>
  <c r="E58" i="11"/>
  <c r="E52" i="11"/>
  <c r="E51" i="11"/>
  <c r="E49" i="11"/>
  <c r="E48" i="11"/>
  <c r="E47" i="11"/>
  <c r="E46" i="11"/>
  <c r="E45" i="11"/>
  <c r="E39" i="11"/>
  <c r="E37" i="11"/>
  <c r="E36" i="11"/>
  <c r="E35" i="11"/>
  <c r="E34" i="11"/>
  <c r="E33" i="11"/>
  <c r="E32" i="11"/>
  <c r="L25" i="11"/>
  <c r="L24" i="11"/>
  <c r="L22" i="11"/>
  <c r="L21" i="11"/>
  <c r="L20" i="11"/>
  <c r="K24" i="11"/>
  <c r="K22" i="11"/>
  <c r="K21" i="11"/>
  <c r="K20" i="11"/>
  <c r="I24" i="11"/>
  <c r="I22" i="11"/>
  <c r="I21" i="11"/>
  <c r="I20" i="11"/>
  <c r="G25" i="11"/>
  <c r="G24" i="11"/>
  <c r="G22" i="11"/>
  <c r="G21" i="11"/>
  <c r="G20" i="11"/>
  <c r="C27" i="11"/>
  <c r="L19" i="11"/>
  <c r="K19" i="11"/>
  <c r="I19" i="11"/>
  <c r="G19" i="11"/>
  <c r="E20" i="11"/>
  <c r="D119" i="11"/>
  <c r="D106" i="11"/>
  <c r="D93" i="11"/>
  <c r="D80" i="11"/>
  <c r="C80" i="11"/>
  <c r="D67" i="11"/>
  <c r="D54" i="11"/>
  <c r="D41" i="11"/>
  <c r="E79" i="11" l="1"/>
  <c r="L66" i="11"/>
  <c r="K79" i="11"/>
  <c r="I92" i="11"/>
  <c r="G105" i="11"/>
  <c r="E92" i="11"/>
  <c r="L79" i="11"/>
  <c r="I105" i="11"/>
  <c r="G118" i="11"/>
  <c r="V118" i="11" s="1"/>
  <c r="E66" i="11"/>
  <c r="L53" i="11"/>
  <c r="K66" i="11"/>
  <c r="I79" i="11"/>
  <c r="G92" i="11"/>
  <c r="E53" i="11"/>
  <c r="L40" i="11"/>
  <c r="K53" i="11"/>
  <c r="I66" i="11"/>
  <c r="G79" i="11"/>
  <c r="E40" i="11"/>
  <c r="I53" i="11"/>
  <c r="G66" i="11"/>
  <c r="L118" i="11"/>
  <c r="I40" i="11"/>
  <c r="G53" i="11"/>
  <c r="E118" i="11"/>
  <c r="L105" i="11"/>
  <c r="K40" i="11"/>
  <c r="K92" i="11"/>
  <c r="K118" i="11"/>
  <c r="G40" i="11"/>
  <c r="E105" i="11"/>
  <c r="L92" i="11"/>
  <c r="K105" i="11"/>
  <c r="I118" i="11"/>
  <c r="C122" i="11"/>
  <c r="G27" i="11"/>
  <c r="K27" i="11"/>
  <c r="L27" i="11"/>
  <c r="I27" i="11"/>
  <c r="AB118" i="11"/>
  <c r="AA118" i="11"/>
  <c r="Z118" i="11"/>
  <c r="Y118" i="11"/>
  <c r="X118" i="11"/>
  <c r="W118" i="11"/>
  <c r="U118" i="11"/>
  <c r="S118" i="11"/>
  <c r="R118" i="11"/>
  <c r="Q118" i="11"/>
  <c r="AB117" i="11"/>
  <c r="AA117" i="11"/>
  <c r="Z117" i="11"/>
  <c r="Y117" i="11"/>
  <c r="X117" i="11"/>
  <c r="W117" i="11"/>
  <c r="V117" i="11"/>
  <c r="U117" i="11"/>
  <c r="S117" i="11"/>
  <c r="R117" i="11"/>
  <c r="Q117" i="11"/>
  <c r="AB116" i="11"/>
  <c r="AA116" i="11"/>
  <c r="Z116" i="11"/>
  <c r="Y116" i="11"/>
  <c r="X116" i="11"/>
  <c r="W116" i="11"/>
  <c r="V116" i="11"/>
  <c r="U116" i="11"/>
  <c r="S116" i="11"/>
  <c r="R116" i="11"/>
  <c r="Q116" i="11"/>
  <c r="AB115" i="11"/>
  <c r="AA115" i="11"/>
  <c r="Z115" i="11"/>
  <c r="Y115" i="11"/>
  <c r="X115" i="11"/>
  <c r="W115" i="11"/>
  <c r="V115" i="11"/>
  <c r="U115" i="11"/>
  <c r="S115" i="11"/>
  <c r="R115" i="11"/>
  <c r="Q115" i="11"/>
  <c r="AB114" i="11"/>
  <c r="AA114" i="11"/>
  <c r="Z114" i="11"/>
  <c r="Y114" i="11"/>
  <c r="X114" i="11"/>
  <c r="W114" i="11"/>
  <c r="V114" i="11"/>
  <c r="U114" i="11"/>
  <c r="S114" i="11"/>
  <c r="R114" i="11"/>
  <c r="Q114" i="11"/>
  <c r="AB113" i="11"/>
  <c r="AA113" i="11"/>
  <c r="Z113" i="11"/>
  <c r="Y113" i="11"/>
  <c r="X113" i="11"/>
  <c r="W113" i="11"/>
  <c r="V113" i="11"/>
  <c r="U113" i="11"/>
  <c r="S113" i="11"/>
  <c r="R113" i="11"/>
  <c r="Q113" i="11"/>
  <c r="AB111" i="11"/>
  <c r="AA111" i="11"/>
  <c r="Z111" i="11"/>
  <c r="Y111" i="11"/>
  <c r="X111" i="11"/>
  <c r="W111" i="11"/>
  <c r="V111" i="11"/>
  <c r="U111" i="11"/>
  <c r="S111" i="11"/>
  <c r="R111" i="11"/>
  <c r="Q111" i="11"/>
  <c r="AB110" i="11"/>
  <c r="AA110" i="11"/>
  <c r="Z110" i="11"/>
  <c r="Y110" i="11"/>
  <c r="X110" i="11"/>
  <c r="W110" i="11"/>
  <c r="V110" i="11"/>
  <c r="U110" i="11"/>
  <c r="S110" i="11"/>
  <c r="R110" i="11"/>
  <c r="Q110" i="11"/>
  <c r="I122" i="11" l="1"/>
  <c r="L122" i="11"/>
  <c r="K122" i="11"/>
  <c r="G122" i="11"/>
  <c r="W119" i="11"/>
  <c r="M119" i="11" s="1"/>
  <c r="T118" i="11"/>
  <c r="T110" i="11"/>
  <c r="T111" i="11"/>
  <c r="T113" i="11"/>
  <c r="T115" i="11"/>
  <c r="T116" i="11"/>
  <c r="T114" i="11"/>
  <c r="AA119" i="11"/>
  <c r="N119" i="11" s="1"/>
  <c r="Y119" i="11"/>
  <c r="J119" i="11" s="1"/>
  <c r="T117" i="11"/>
  <c r="S119" i="11"/>
  <c r="R119" i="11"/>
  <c r="Z119" i="11"/>
  <c r="V119" i="11"/>
  <c r="G119" i="11" s="1"/>
  <c r="X119" i="11"/>
  <c r="H119" i="11" s="1"/>
  <c r="U119" i="11"/>
  <c r="F119" i="11" s="1"/>
  <c r="AB105" i="11"/>
  <c r="AA105" i="11"/>
  <c r="Z105" i="11"/>
  <c r="Y105" i="11"/>
  <c r="X105" i="11"/>
  <c r="W105" i="11"/>
  <c r="V105" i="11"/>
  <c r="U105" i="11"/>
  <c r="S105" i="11"/>
  <c r="R105" i="11"/>
  <c r="Q105" i="11"/>
  <c r="AB104" i="11"/>
  <c r="AA104" i="11"/>
  <c r="Z104" i="11"/>
  <c r="Y104" i="11"/>
  <c r="X104" i="11"/>
  <c r="W104" i="11"/>
  <c r="V104" i="11"/>
  <c r="U104" i="11"/>
  <c r="S104" i="11"/>
  <c r="R104" i="11"/>
  <c r="Q104" i="11"/>
  <c r="AB102" i="11"/>
  <c r="AA102" i="11"/>
  <c r="Z102" i="11"/>
  <c r="Y102" i="11"/>
  <c r="X102" i="11"/>
  <c r="W102" i="11"/>
  <c r="V102" i="11"/>
  <c r="U102" i="11"/>
  <c r="S102" i="11"/>
  <c r="R102" i="11"/>
  <c r="Q102" i="11"/>
  <c r="AB101" i="11"/>
  <c r="AA101" i="11"/>
  <c r="Z101" i="11"/>
  <c r="Y101" i="11"/>
  <c r="X101" i="11"/>
  <c r="W101" i="11"/>
  <c r="V101" i="11"/>
  <c r="U101" i="11"/>
  <c r="S101" i="11"/>
  <c r="R101" i="11"/>
  <c r="Q101" i="11"/>
  <c r="AB100" i="11"/>
  <c r="AA100" i="11"/>
  <c r="Z100" i="11"/>
  <c r="Y100" i="11"/>
  <c r="X100" i="11"/>
  <c r="W100" i="11"/>
  <c r="V100" i="11"/>
  <c r="U100" i="11"/>
  <c r="S100" i="11"/>
  <c r="R100" i="11"/>
  <c r="Q100" i="11"/>
  <c r="AB99" i="11"/>
  <c r="AA99" i="11"/>
  <c r="Z99" i="11"/>
  <c r="Y99" i="11"/>
  <c r="X99" i="11"/>
  <c r="W99" i="11"/>
  <c r="V99" i="11"/>
  <c r="U99" i="11"/>
  <c r="S99" i="11"/>
  <c r="R99" i="11"/>
  <c r="Q99" i="11"/>
  <c r="AB98" i="11"/>
  <c r="AA98" i="11"/>
  <c r="Z98" i="11"/>
  <c r="Y98" i="11"/>
  <c r="X98" i="11"/>
  <c r="W98" i="11"/>
  <c r="V98" i="11"/>
  <c r="U98" i="11"/>
  <c r="S98" i="11"/>
  <c r="R98" i="11"/>
  <c r="Q98" i="11"/>
  <c r="AB97" i="11"/>
  <c r="AA97" i="11"/>
  <c r="Z97" i="11"/>
  <c r="Y97" i="11"/>
  <c r="X97" i="11"/>
  <c r="W97" i="11"/>
  <c r="V97" i="11"/>
  <c r="U97" i="11"/>
  <c r="S97" i="11"/>
  <c r="R97" i="11"/>
  <c r="Q97" i="11"/>
  <c r="AB92" i="11"/>
  <c r="AA92" i="11"/>
  <c r="Z92" i="11"/>
  <c r="Y92" i="11"/>
  <c r="X92" i="11"/>
  <c r="W92" i="11"/>
  <c r="V92" i="11"/>
  <c r="U92" i="11"/>
  <c r="S92" i="11"/>
  <c r="R92" i="11"/>
  <c r="Q92" i="11"/>
  <c r="AB91" i="11"/>
  <c r="AA91" i="11"/>
  <c r="Z91" i="11"/>
  <c r="Y91" i="11"/>
  <c r="X91" i="11"/>
  <c r="W91" i="11"/>
  <c r="V91" i="11"/>
  <c r="U91" i="11"/>
  <c r="S91" i="11"/>
  <c r="R91" i="11"/>
  <c r="Q91" i="11"/>
  <c r="AB89" i="11"/>
  <c r="AA89" i="11"/>
  <c r="Z89" i="11"/>
  <c r="Y89" i="11"/>
  <c r="X89" i="11"/>
  <c r="W89" i="11"/>
  <c r="V89" i="11"/>
  <c r="U89" i="11"/>
  <c r="S89" i="11"/>
  <c r="R89" i="11"/>
  <c r="Q89" i="11"/>
  <c r="AB88" i="11"/>
  <c r="AA88" i="11"/>
  <c r="Z88" i="11"/>
  <c r="Y88" i="11"/>
  <c r="X88" i="11"/>
  <c r="W88" i="11"/>
  <c r="V88" i="11"/>
  <c r="U88" i="11"/>
  <c r="S88" i="11"/>
  <c r="R88" i="11"/>
  <c r="Q88" i="11"/>
  <c r="AB87" i="11"/>
  <c r="AA87" i="11"/>
  <c r="Z87" i="11"/>
  <c r="Y87" i="11"/>
  <c r="X87" i="11"/>
  <c r="W87" i="11"/>
  <c r="V87" i="11"/>
  <c r="U87" i="11"/>
  <c r="S87" i="11"/>
  <c r="R87" i="11"/>
  <c r="Q87" i="11"/>
  <c r="AB86" i="11"/>
  <c r="AA86" i="11"/>
  <c r="Z86" i="11"/>
  <c r="Y86" i="11"/>
  <c r="X86" i="11"/>
  <c r="W86" i="11"/>
  <c r="V86" i="11"/>
  <c r="U86" i="11"/>
  <c r="S86" i="11"/>
  <c r="R86" i="11"/>
  <c r="Q86" i="11"/>
  <c r="AB85" i="11"/>
  <c r="AA85" i="11"/>
  <c r="Z85" i="11"/>
  <c r="Y85" i="11"/>
  <c r="X85" i="11"/>
  <c r="W85" i="11"/>
  <c r="V85" i="11"/>
  <c r="U85" i="11"/>
  <c r="S85" i="11"/>
  <c r="R85" i="11"/>
  <c r="Q85" i="11"/>
  <c r="AB84" i="11"/>
  <c r="AA84" i="11"/>
  <c r="Z84" i="11"/>
  <c r="Y84" i="11"/>
  <c r="X84" i="11"/>
  <c r="W84" i="11"/>
  <c r="V84" i="11"/>
  <c r="U84" i="11"/>
  <c r="S84" i="11"/>
  <c r="R84" i="11"/>
  <c r="Q84" i="11"/>
  <c r="AH81" i="11"/>
  <c r="AH80" i="11"/>
  <c r="AH79" i="11"/>
  <c r="AB79" i="11"/>
  <c r="AA79" i="11"/>
  <c r="Z79" i="11"/>
  <c r="Y79" i="11"/>
  <c r="X79" i="11"/>
  <c r="W79" i="11"/>
  <c r="V79" i="11"/>
  <c r="U79" i="11"/>
  <c r="S79" i="11"/>
  <c r="R79" i="11"/>
  <c r="Q79" i="11"/>
  <c r="AH78" i="11"/>
  <c r="AB78" i="11"/>
  <c r="AA78" i="11"/>
  <c r="Z78" i="11"/>
  <c r="Y78" i="11"/>
  <c r="X78" i="11"/>
  <c r="W78" i="11"/>
  <c r="V78" i="11"/>
  <c r="U78" i="11"/>
  <c r="S78" i="11"/>
  <c r="R78" i="11"/>
  <c r="Q78" i="11"/>
  <c r="AH76" i="11"/>
  <c r="AB76" i="11"/>
  <c r="AA76" i="11"/>
  <c r="Z76" i="11"/>
  <c r="Y76" i="11"/>
  <c r="X76" i="11"/>
  <c r="W76" i="11"/>
  <c r="V76" i="11"/>
  <c r="U76" i="11"/>
  <c r="S76" i="11"/>
  <c r="R76" i="11"/>
  <c r="Q76" i="11"/>
  <c r="AH75" i="11"/>
  <c r="AB75" i="11"/>
  <c r="AA75" i="11"/>
  <c r="Z75" i="11"/>
  <c r="Y75" i="11"/>
  <c r="X75" i="11"/>
  <c r="W75" i="11"/>
  <c r="V75" i="11"/>
  <c r="U75" i="11"/>
  <c r="S75" i="11"/>
  <c r="R75" i="11"/>
  <c r="Q75" i="11"/>
  <c r="AH74" i="11"/>
  <c r="AB74" i="11"/>
  <c r="AA74" i="11"/>
  <c r="Z74" i="11"/>
  <c r="Y74" i="11"/>
  <c r="X74" i="11"/>
  <c r="W74" i="11"/>
  <c r="V74" i="11"/>
  <c r="U74" i="11"/>
  <c r="S74" i="11"/>
  <c r="R74" i="11"/>
  <c r="Q74" i="11"/>
  <c r="AH73" i="11"/>
  <c r="AB73" i="11"/>
  <c r="AA73" i="11"/>
  <c r="Z73" i="11"/>
  <c r="Y73" i="11"/>
  <c r="X73" i="11"/>
  <c r="W73" i="11"/>
  <c r="V73" i="11"/>
  <c r="U73" i="11"/>
  <c r="S73" i="11"/>
  <c r="R73" i="11"/>
  <c r="Q73" i="11"/>
  <c r="AH72" i="11"/>
  <c r="AB72" i="11"/>
  <c r="AA72" i="11"/>
  <c r="Z72" i="11"/>
  <c r="Y72" i="11"/>
  <c r="X72" i="11"/>
  <c r="W72" i="11"/>
  <c r="V72" i="11"/>
  <c r="U72" i="11"/>
  <c r="S72" i="11"/>
  <c r="R72" i="11"/>
  <c r="Q72" i="11"/>
  <c r="AH71" i="11"/>
  <c r="AB71" i="11"/>
  <c r="AA71" i="11"/>
  <c r="Z71" i="11"/>
  <c r="Y71" i="11"/>
  <c r="X71" i="11"/>
  <c r="W71" i="11"/>
  <c r="V71" i="11"/>
  <c r="U71" i="11"/>
  <c r="S71" i="11"/>
  <c r="R71" i="11"/>
  <c r="Q71" i="11"/>
  <c r="AH70" i="11"/>
  <c r="AH68" i="11"/>
  <c r="AH67" i="11"/>
  <c r="AH66" i="11"/>
  <c r="AB66" i="11"/>
  <c r="AA66" i="11"/>
  <c r="Z66" i="11"/>
  <c r="Y66" i="11"/>
  <c r="X66" i="11"/>
  <c r="W66" i="11"/>
  <c r="V66" i="11"/>
  <c r="U66" i="11"/>
  <c r="S66" i="11"/>
  <c r="R66" i="11"/>
  <c r="Q66" i="11"/>
  <c r="AH65" i="11"/>
  <c r="AB65" i="11"/>
  <c r="AA65" i="11"/>
  <c r="Z65" i="11"/>
  <c r="Y65" i="11"/>
  <c r="X65" i="11"/>
  <c r="W65" i="11"/>
  <c r="V65" i="11"/>
  <c r="U65" i="11"/>
  <c r="S65" i="11"/>
  <c r="R65" i="11"/>
  <c r="Q65" i="11"/>
  <c r="AH64" i="11"/>
  <c r="AB64" i="11"/>
  <c r="AA64" i="11"/>
  <c r="Z64" i="11"/>
  <c r="Y64" i="11"/>
  <c r="X64" i="11"/>
  <c r="W64" i="11"/>
  <c r="V64" i="11"/>
  <c r="U64" i="11"/>
  <c r="S64" i="11"/>
  <c r="R64" i="11"/>
  <c r="Q64" i="11"/>
  <c r="AH62" i="11"/>
  <c r="AB62" i="11"/>
  <c r="AA62" i="11"/>
  <c r="Z62" i="11"/>
  <c r="Y62" i="11"/>
  <c r="X62" i="11"/>
  <c r="W62" i="11"/>
  <c r="V62" i="11"/>
  <c r="U62" i="11"/>
  <c r="S62" i="11"/>
  <c r="R62" i="11"/>
  <c r="Q62" i="11"/>
  <c r="AH61" i="11"/>
  <c r="AB61" i="11"/>
  <c r="AA61" i="11"/>
  <c r="Z61" i="11"/>
  <c r="Y61" i="11"/>
  <c r="X61" i="11"/>
  <c r="W61" i="11"/>
  <c r="V61" i="11"/>
  <c r="U61" i="11"/>
  <c r="S61" i="11"/>
  <c r="R61" i="11"/>
  <c r="Q61" i="11"/>
  <c r="AH60" i="11"/>
  <c r="AB60" i="11"/>
  <c r="AA60" i="11"/>
  <c r="Z60" i="11"/>
  <c r="Y60" i="11"/>
  <c r="X60" i="11"/>
  <c r="W60" i="11"/>
  <c r="V60" i="11"/>
  <c r="U60" i="11"/>
  <c r="S60" i="11"/>
  <c r="R60" i="11"/>
  <c r="Q60" i="11"/>
  <c r="AH59" i="11"/>
  <c r="AB59" i="11"/>
  <c r="AA59" i="11"/>
  <c r="Z59" i="11"/>
  <c r="Y59" i="11"/>
  <c r="X59" i="11"/>
  <c r="W59" i="11"/>
  <c r="V59" i="11"/>
  <c r="U59" i="11"/>
  <c r="S59" i="11"/>
  <c r="R59" i="11"/>
  <c r="Q59" i="11"/>
  <c r="AH58" i="11"/>
  <c r="AB58" i="11"/>
  <c r="AA58" i="11"/>
  <c r="Z58" i="11"/>
  <c r="Y58" i="11"/>
  <c r="X58" i="11"/>
  <c r="W58" i="11"/>
  <c r="V58" i="11"/>
  <c r="U58" i="11"/>
  <c r="S58" i="11"/>
  <c r="R58" i="11"/>
  <c r="Q58" i="11"/>
  <c r="AH57" i="11"/>
  <c r="AH55" i="11"/>
  <c r="AH54" i="11"/>
  <c r="AH53" i="11"/>
  <c r="AB53" i="11"/>
  <c r="AA53" i="11"/>
  <c r="Z53" i="11"/>
  <c r="Y53" i="11"/>
  <c r="X53" i="11"/>
  <c r="W53" i="11"/>
  <c r="V53" i="11"/>
  <c r="U53" i="11"/>
  <c r="S53" i="11"/>
  <c r="R53" i="11"/>
  <c r="Q53" i="11"/>
  <c r="AH52" i="11"/>
  <c r="AB52" i="11"/>
  <c r="AA52" i="11"/>
  <c r="Z52" i="11"/>
  <c r="Y52" i="11"/>
  <c r="X52" i="11"/>
  <c r="W52" i="11"/>
  <c r="V52" i="11"/>
  <c r="U52" i="11"/>
  <c r="S52" i="11"/>
  <c r="R52" i="11"/>
  <c r="Q52" i="11"/>
  <c r="AH51" i="11"/>
  <c r="AB51" i="11"/>
  <c r="AA51" i="11"/>
  <c r="Z51" i="11"/>
  <c r="Y51" i="11"/>
  <c r="X51" i="11"/>
  <c r="W51" i="11"/>
  <c r="V51" i="11"/>
  <c r="U51" i="11"/>
  <c r="S51" i="11"/>
  <c r="R51" i="11"/>
  <c r="Q51" i="11"/>
  <c r="AH49" i="11"/>
  <c r="AB49" i="11"/>
  <c r="AA49" i="11"/>
  <c r="Z49" i="11"/>
  <c r="Y49" i="11"/>
  <c r="X49" i="11"/>
  <c r="W49" i="11"/>
  <c r="V49" i="11"/>
  <c r="U49" i="11"/>
  <c r="S49" i="11"/>
  <c r="R49" i="11"/>
  <c r="Q49" i="11"/>
  <c r="AH48" i="11"/>
  <c r="AB48" i="11"/>
  <c r="AA48" i="11"/>
  <c r="Z48" i="11"/>
  <c r="Y48" i="11"/>
  <c r="X48" i="11"/>
  <c r="W48" i="11"/>
  <c r="V48" i="11"/>
  <c r="U48" i="11"/>
  <c r="S48" i="11"/>
  <c r="R48" i="11"/>
  <c r="Q48" i="11"/>
  <c r="AH47" i="11"/>
  <c r="AB47" i="11"/>
  <c r="AA47" i="11"/>
  <c r="Z47" i="11"/>
  <c r="Y47" i="11"/>
  <c r="X47" i="11"/>
  <c r="W47" i="11"/>
  <c r="V47" i="11"/>
  <c r="U47" i="11"/>
  <c r="S47" i="11"/>
  <c r="R47" i="11"/>
  <c r="Q47" i="11"/>
  <c r="AH46" i="11"/>
  <c r="AB46" i="11"/>
  <c r="AA46" i="11"/>
  <c r="Z46" i="11"/>
  <c r="Y46" i="11"/>
  <c r="X46" i="11"/>
  <c r="W46" i="11"/>
  <c r="V46" i="11"/>
  <c r="U46" i="11"/>
  <c r="S46" i="11"/>
  <c r="R46" i="11"/>
  <c r="Q46" i="11"/>
  <c r="AH45" i="11"/>
  <c r="AB45" i="11"/>
  <c r="AA45" i="11"/>
  <c r="Z45" i="11"/>
  <c r="Y45" i="11"/>
  <c r="X45" i="11"/>
  <c r="W45" i="11"/>
  <c r="V45" i="11"/>
  <c r="U45" i="11"/>
  <c r="S45" i="11"/>
  <c r="R45" i="11"/>
  <c r="Q45" i="11"/>
  <c r="AH44" i="11"/>
  <c r="AH42" i="11"/>
  <c r="AH41" i="11"/>
  <c r="AH40" i="11"/>
  <c r="AB40" i="11"/>
  <c r="AA40" i="11"/>
  <c r="Z40" i="11"/>
  <c r="Y40" i="11"/>
  <c r="X40" i="11"/>
  <c r="W40" i="11"/>
  <c r="V40" i="11"/>
  <c r="U40" i="11"/>
  <c r="S40" i="11"/>
  <c r="R40" i="11"/>
  <c r="Q40" i="11"/>
  <c r="AH39" i="11"/>
  <c r="AB39" i="11"/>
  <c r="AA39" i="11"/>
  <c r="Z39" i="11"/>
  <c r="Y39" i="11"/>
  <c r="X39" i="11"/>
  <c r="W39" i="11"/>
  <c r="V39" i="11"/>
  <c r="U39" i="11"/>
  <c r="S39" i="11"/>
  <c r="R39" i="11"/>
  <c r="Q39" i="11"/>
  <c r="AH37" i="11"/>
  <c r="AB37" i="11"/>
  <c r="AA37" i="11"/>
  <c r="Z37" i="11"/>
  <c r="Y37" i="11"/>
  <c r="X37" i="11"/>
  <c r="W37" i="11"/>
  <c r="V37" i="11"/>
  <c r="U37" i="11"/>
  <c r="S37" i="11"/>
  <c r="R37" i="11"/>
  <c r="Q37" i="11"/>
  <c r="AH36" i="11"/>
  <c r="AB36" i="11"/>
  <c r="AA36" i="11"/>
  <c r="Z36" i="11"/>
  <c r="Y36" i="11"/>
  <c r="X36" i="11"/>
  <c r="W36" i="11"/>
  <c r="V36" i="11"/>
  <c r="U36" i="11"/>
  <c r="S36" i="11"/>
  <c r="R36" i="11"/>
  <c r="Q36" i="11"/>
  <c r="AH35" i="11"/>
  <c r="AB35" i="11"/>
  <c r="AA35" i="11"/>
  <c r="Z35" i="11"/>
  <c r="Y35" i="11"/>
  <c r="X35" i="11"/>
  <c r="W35" i="11"/>
  <c r="V35" i="11"/>
  <c r="U35" i="11"/>
  <c r="S35" i="11"/>
  <c r="R35" i="11"/>
  <c r="Q35" i="11"/>
  <c r="AH34" i="11"/>
  <c r="AB34" i="11"/>
  <c r="AA34" i="11"/>
  <c r="Z34" i="11"/>
  <c r="Y34" i="11"/>
  <c r="X34" i="11"/>
  <c r="W34" i="11"/>
  <c r="V34" i="11"/>
  <c r="U34" i="11"/>
  <c r="S34" i="11"/>
  <c r="R34" i="11"/>
  <c r="Q34" i="11"/>
  <c r="AH33" i="11"/>
  <c r="AB33" i="11"/>
  <c r="AA33" i="11"/>
  <c r="Z33" i="11"/>
  <c r="Y33" i="11"/>
  <c r="X33" i="11"/>
  <c r="W33" i="11"/>
  <c r="V33" i="11"/>
  <c r="U33" i="11"/>
  <c r="S33" i="11"/>
  <c r="R33" i="11"/>
  <c r="Q33" i="11"/>
  <c r="AH32" i="11"/>
  <c r="AB32" i="11"/>
  <c r="AA32" i="11"/>
  <c r="Z32" i="11"/>
  <c r="Y32" i="11"/>
  <c r="X32" i="11"/>
  <c r="W32" i="11"/>
  <c r="V32" i="11"/>
  <c r="U32" i="11"/>
  <c r="S32" i="11"/>
  <c r="R32" i="11"/>
  <c r="Q32" i="11"/>
  <c r="AH31" i="11"/>
  <c r="AH29" i="11"/>
  <c r="AH28" i="11"/>
  <c r="C28" i="11"/>
  <c r="AH27" i="11"/>
  <c r="AB27" i="11"/>
  <c r="AA27" i="11"/>
  <c r="Z27" i="11"/>
  <c r="Y27" i="11"/>
  <c r="X27" i="11"/>
  <c r="W27" i="11"/>
  <c r="V27" i="11"/>
  <c r="U27" i="11"/>
  <c r="S27" i="11"/>
  <c r="R27" i="11"/>
  <c r="Q27" i="11"/>
  <c r="AH25" i="11"/>
  <c r="AB25" i="11"/>
  <c r="AA25" i="11"/>
  <c r="Z25" i="11"/>
  <c r="Y25" i="11"/>
  <c r="X25" i="11"/>
  <c r="W25" i="11"/>
  <c r="V25" i="11"/>
  <c r="U25" i="11"/>
  <c r="S25" i="11"/>
  <c r="R25" i="11"/>
  <c r="Q25" i="11"/>
  <c r="E25" i="11"/>
  <c r="AH24" i="11"/>
  <c r="AB24" i="11"/>
  <c r="AA24" i="11"/>
  <c r="Z24" i="11"/>
  <c r="Y24" i="11"/>
  <c r="X24" i="11"/>
  <c r="W24" i="11"/>
  <c r="V24" i="11"/>
  <c r="U24" i="11"/>
  <c r="S24" i="11"/>
  <c r="R24" i="11"/>
  <c r="Q24" i="11"/>
  <c r="E24" i="11"/>
  <c r="AH22" i="11"/>
  <c r="AB22" i="11"/>
  <c r="AA22" i="11"/>
  <c r="Z22" i="11"/>
  <c r="Y22" i="11"/>
  <c r="X22" i="11"/>
  <c r="W22" i="11"/>
  <c r="V22" i="11"/>
  <c r="U22" i="11"/>
  <c r="S22" i="11"/>
  <c r="R22" i="11"/>
  <c r="Q22" i="11"/>
  <c r="E22" i="11"/>
  <c r="AH21" i="11"/>
  <c r="AB21" i="11"/>
  <c r="AA21" i="11"/>
  <c r="Z21" i="11"/>
  <c r="Y21" i="11"/>
  <c r="X21" i="11"/>
  <c r="W21" i="11"/>
  <c r="V21" i="11"/>
  <c r="U21" i="11"/>
  <c r="S21" i="11"/>
  <c r="R21" i="11"/>
  <c r="Q21" i="11"/>
  <c r="E21" i="11"/>
  <c r="AH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AH19" i="11"/>
  <c r="AB19" i="11"/>
  <c r="AA19" i="11"/>
  <c r="Z19" i="11"/>
  <c r="Y19" i="11"/>
  <c r="X19" i="11"/>
  <c r="W19" i="11"/>
  <c r="V19" i="11"/>
  <c r="U19" i="11"/>
  <c r="S19" i="11"/>
  <c r="R19" i="11"/>
  <c r="Q19" i="11"/>
  <c r="E19" i="11"/>
  <c r="AH18" i="11"/>
  <c r="AH17" i="11"/>
  <c r="AH16" i="11"/>
  <c r="AH11" i="11"/>
  <c r="AH10" i="11"/>
  <c r="AH9" i="11"/>
  <c r="AH8" i="11"/>
  <c r="AH7" i="11"/>
  <c r="AH6" i="11"/>
  <c r="D28" i="11" l="1"/>
  <c r="E27" i="11"/>
  <c r="R93" i="11"/>
  <c r="AA93" i="11"/>
  <c r="N93" i="11" s="1"/>
  <c r="Y106" i="11"/>
  <c r="J106" i="11" s="1"/>
  <c r="T24" i="11"/>
  <c r="C123" i="11"/>
  <c r="T35" i="11"/>
  <c r="T47" i="11"/>
  <c r="T61" i="11"/>
  <c r="T73" i="11"/>
  <c r="T97" i="11"/>
  <c r="T98" i="11"/>
  <c r="T99" i="11"/>
  <c r="T100" i="11"/>
  <c r="T101" i="11"/>
  <c r="T102" i="11"/>
  <c r="T104" i="11"/>
  <c r="T105" i="11"/>
  <c r="W106" i="11"/>
  <c r="M106" i="11" s="1"/>
  <c r="T34" i="11"/>
  <c r="T46" i="11"/>
  <c r="T72" i="11"/>
  <c r="T74" i="11"/>
  <c r="T37" i="11"/>
  <c r="T36" i="11"/>
  <c r="T49" i="11"/>
  <c r="T62" i="11"/>
  <c r="T25" i="11"/>
  <c r="T64" i="11"/>
  <c r="T48" i="11"/>
  <c r="T75" i="11"/>
  <c r="T22" i="11"/>
  <c r="T60" i="11"/>
  <c r="T119" i="11"/>
  <c r="E119" i="11" s="1"/>
  <c r="T39" i="11"/>
  <c r="T51" i="11"/>
  <c r="T65" i="11"/>
  <c r="T76" i="11"/>
  <c r="T40" i="11"/>
  <c r="T52" i="11"/>
  <c r="T66" i="11"/>
  <c r="T78" i="11"/>
  <c r="T53" i="11"/>
  <c r="T79" i="11"/>
  <c r="T32" i="11"/>
  <c r="T58" i="11"/>
  <c r="T21" i="11"/>
  <c r="T33" i="11"/>
  <c r="T45" i="11"/>
  <c r="T59" i="11"/>
  <c r="T71" i="11"/>
  <c r="T84" i="11"/>
  <c r="T85" i="11"/>
  <c r="T86" i="11"/>
  <c r="T87" i="11"/>
  <c r="T88" i="11"/>
  <c r="T89" i="11"/>
  <c r="T91" i="11"/>
  <c r="T92" i="11"/>
  <c r="T19" i="11"/>
  <c r="V106" i="11"/>
  <c r="G106" i="11" s="1"/>
  <c r="Y41" i="11"/>
  <c r="J41" i="11" s="1"/>
  <c r="W41" i="11"/>
  <c r="M41" i="11" s="1"/>
  <c r="X41" i="11"/>
  <c r="H41" i="11" s="1"/>
  <c r="S54" i="11"/>
  <c r="X80" i="11"/>
  <c r="H80" i="11" s="1"/>
  <c r="V93" i="11"/>
  <c r="G93" i="11" s="1"/>
  <c r="Z93" i="11"/>
  <c r="S106" i="11"/>
  <c r="V41" i="11"/>
  <c r="G41" i="11" s="1"/>
  <c r="R54" i="11"/>
  <c r="S28" i="11"/>
  <c r="Y54" i="11"/>
  <c r="J54" i="11" s="1"/>
  <c r="S93" i="11"/>
  <c r="X93" i="11"/>
  <c r="H93" i="11" s="1"/>
  <c r="X106" i="11"/>
  <c r="H106" i="11" s="1"/>
  <c r="AA41" i="11"/>
  <c r="N41" i="11" s="1"/>
  <c r="X54" i="11"/>
  <c r="H54" i="11" s="1"/>
  <c r="AA28" i="11"/>
  <c r="N28" i="11" s="1"/>
  <c r="W54" i="11"/>
  <c r="M54" i="11" s="1"/>
  <c r="W80" i="11"/>
  <c r="M80" i="11" s="1"/>
  <c r="U93" i="11"/>
  <c r="F93" i="11" s="1"/>
  <c r="V54" i="11"/>
  <c r="G54" i="11" s="1"/>
  <c r="R67" i="11"/>
  <c r="AA67" i="11"/>
  <c r="N67" i="11" s="1"/>
  <c r="Y67" i="11"/>
  <c r="J67" i="11" s="1"/>
  <c r="Z67" i="11"/>
  <c r="Z106" i="11"/>
  <c r="AA54" i="11"/>
  <c r="N54" i="11" s="1"/>
  <c r="V67" i="11"/>
  <c r="G67" i="11" s="1"/>
  <c r="Z54" i="11"/>
  <c r="R28" i="11"/>
  <c r="S67" i="11"/>
  <c r="Y28" i="11"/>
  <c r="S41" i="11"/>
  <c r="X67" i="11"/>
  <c r="H67" i="11" s="1"/>
  <c r="Y93" i="11"/>
  <c r="J93" i="11" s="1"/>
  <c r="X28" i="11"/>
  <c r="V28" i="11"/>
  <c r="W28" i="11"/>
  <c r="R41" i="11"/>
  <c r="W67" i="11"/>
  <c r="M67" i="11" s="1"/>
  <c r="S80" i="11"/>
  <c r="Z80" i="11"/>
  <c r="AA80" i="11"/>
  <c r="N80" i="11" s="1"/>
  <c r="Z28" i="11"/>
  <c r="Z41" i="11"/>
  <c r="R80" i="11"/>
  <c r="V80" i="11"/>
  <c r="G80" i="11" s="1"/>
  <c r="Y80" i="11"/>
  <c r="J80" i="11" s="1"/>
  <c r="W93" i="11"/>
  <c r="M93" i="11" s="1"/>
  <c r="R106" i="11"/>
  <c r="U28" i="11"/>
  <c r="U54" i="11"/>
  <c r="F54" i="11" s="1"/>
  <c r="U106" i="11"/>
  <c r="F106" i="11" s="1"/>
  <c r="U67" i="11"/>
  <c r="F67" i="11" s="1"/>
  <c r="U41" i="11"/>
  <c r="F41" i="11" s="1"/>
  <c r="U80" i="11"/>
  <c r="F80" i="11" s="1"/>
  <c r="AA106" i="11"/>
  <c r="N106" i="11" s="1"/>
  <c r="T27" i="11" l="1"/>
  <c r="T28" i="11" s="1"/>
  <c r="E122" i="11"/>
  <c r="T106" i="11"/>
  <c r="E106" i="11" s="1"/>
  <c r="T41" i="11"/>
  <c r="E41" i="11" s="1"/>
  <c r="T54" i="11"/>
  <c r="E54" i="11" s="1"/>
  <c r="T80" i="11"/>
  <c r="E80" i="11" s="1"/>
  <c r="T67" i="11"/>
  <c r="E67" i="11" s="1"/>
  <c r="T93" i="11"/>
  <c r="E93" i="11" s="1"/>
  <c r="V123" i="11"/>
  <c r="Z123" i="11"/>
  <c r="R123" i="11"/>
  <c r="AA123" i="11"/>
  <c r="X123" i="11"/>
  <c r="W123" i="11"/>
  <c r="Y123" i="11"/>
  <c r="S123" i="11"/>
  <c r="D123" i="11"/>
  <c r="M28" i="11"/>
  <c r="U123" i="11"/>
  <c r="T123" i="11" l="1"/>
  <c r="N123" i="11"/>
  <c r="M123" i="11"/>
  <c r="J28" i="11" l="1"/>
  <c r="H28" i="11" l="1"/>
  <c r="J123" i="11"/>
  <c r="G28" i="11" l="1"/>
  <c r="H123" i="11"/>
  <c r="F28" i="11" l="1"/>
  <c r="G123" i="11"/>
  <c r="E28" i="11" l="1"/>
  <c r="E123" i="11" s="1"/>
  <c r="F123" i="11"/>
</calcChain>
</file>

<file path=xl/sharedStrings.xml><?xml version="1.0" encoding="utf-8"?>
<sst xmlns="http://schemas.openxmlformats.org/spreadsheetml/2006/main" count="354" uniqueCount="132">
  <si>
    <t>Do not modify</t>
  </si>
  <si>
    <t>GER</t>
  </si>
  <si>
    <t>Transfer Paths</t>
  </si>
  <si>
    <t xml:space="preserve"> </t>
  </si>
  <si>
    <t>Basic Communication (BC)</t>
  </si>
  <si>
    <t>BC</t>
  </si>
  <si>
    <t>N/A</t>
  </si>
  <si>
    <t>Mathematics (M)</t>
  </si>
  <si>
    <t>M</t>
  </si>
  <si>
    <t>Adolescence Education</t>
  </si>
  <si>
    <t>Natural Sciences (NS)</t>
  </si>
  <si>
    <t>NS</t>
  </si>
  <si>
    <t>Anthropology</t>
  </si>
  <si>
    <t>Social Sciences (SS)</t>
  </si>
  <si>
    <t>SS</t>
  </si>
  <si>
    <t>Apparel Design and Interior Design (Cornell)</t>
  </si>
  <si>
    <t>The table will automatically update the number of credits, courses and categories in the program totals table at the bottom of the chart.</t>
  </si>
  <si>
    <t>The Arts (AR)</t>
  </si>
  <si>
    <t>AR</t>
  </si>
  <si>
    <t>Art Studio</t>
  </si>
  <si>
    <t>American History (AH)</t>
  </si>
  <si>
    <t>AH</t>
  </si>
  <si>
    <t>Biology</t>
  </si>
  <si>
    <t>Term 1:</t>
  </si>
  <si>
    <t>Term 1</t>
  </si>
  <si>
    <t>Western Civilization (WC)</t>
  </si>
  <si>
    <t>WC</t>
  </si>
  <si>
    <t>Business</t>
  </si>
  <si>
    <t>Number of Credits</t>
  </si>
  <si>
    <t>GE Credits</t>
  </si>
  <si>
    <t>LAS</t>
  </si>
  <si>
    <t>Major</t>
  </si>
  <si>
    <t>Elective/Other</t>
  </si>
  <si>
    <t>Upper Div</t>
  </si>
  <si>
    <t>Upper Div Major</t>
  </si>
  <si>
    <t>Co/Prerequisite</t>
  </si>
  <si>
    <t>Course Number &amp; Title</t>
  </si>
  <si>
    <r>
      <t>GER Category (</t>
    </r>
    <r>
      <rPr>
        <b/>
        <i/>
        <sz val="11"/>
        <color indexed="60"/>
        <rFont val="Calibri"/>
        <family val="2"/>
      </rPr>
      <t>Dropdown</t>
    </r>
    <r>
      <rPr>
        <b/>
        <sz val="11"/>
        <rFont val="Calibri"/>
        <family val="2"/>
      </rPr>
      <t>)</t>
    </r>
  </si>
  <si>
    <t>Tpath</t>
  </si>
  <si>
    <t>New</t>
  </si>
  <si>
    <t>Other World Civilizations (OW)</t>
  </si>
  <si>
    <t>OW</t>
  </si>
  <si>
    <t>Chemistry</t>
  </si>
  <si>
    <t>Foreign Language (FL)</t>
  </si>
  <si>
    <t>FL</t>
  </si>
  <si>
    <t>Childhood/Early Childhood Education</t>
  </si>
  <si>
    <t>Communication</t>
  </si>
  <si>
    <t>Criminal Justice/Criminology</t>
  </si>
  <si>
    <t>Design</t>
  </si>
  <si>
    <t>Economics</t>
  </si>
  <si>
    <t>Engineering</t>
  </si>
  <si>
    <t>Environmental Sciences</t>
  </si>
  <si>
    <t>Term Totals</t>
  </si>
  <si>
    <t>(X)</t>
  </si>
  <si>
    <t>Facility Planning and Management (Cornell)</t>
  </si>
  <si>
    <t>Term 2:</t>
  </si>
  <si>
    <t>Term 2</t>
  </si>
  <si>
    <t>Fiber Science (Cornell)</t>
  </si>
  <si>
    <t>Geography</t>
  </si>
  <si>
    <t>Geology</t>
  </si>
  <si>
    <t>Health Education</t>
  </si>
  <si>
    <t>History</t>
  </si>
  <si>
    <t>Hospitality Management</t>
  </si>
  <si>
    <t>Human Factors and Ergonomics (Cornell)</t>
  </si>
  <si>
    <t>Mathematics</t>
  </si>
  <si>
    <t>Media Production</t>
  </si>
  <si>
    <t>Music Industry</t>
  </si>
  <si>
    <t>Term 3:</t>
  </si>
  <si>
    <t>Term 3</t>
  </si>
  <si>
    <t>Nursing</t>
  </si>
  <si>
    <t>Nutrition/Nutritional Science</t>
  </si>
  <si>
    <t>Physical Education</t>
  </si>
  <si>
    <t>Physics</t>
  </si>
  <si>
    <t>Policy Analysis and Management (Cornell)</t>
  </si>
  <si>
    <t>Political Science</t>
  </si>
  <si>
    <t>Psychology</t>
  </si>
  <si>
    <t>Social Work</t>
  </si>
  <si>
    <t>Sociology</t>
  </si>
  <si>
    <t>Spanish</t>
  </si>
  <si>
    <t>Technology Education</t>
  </si>
  <si>
    <t>Term 4:</t>
  </si>
  <si>
    <t>Term 4</t>
  </si>
  <si>
    <t>Term 5:</t>
  </si>
  <si>
    <t>Term 5</t>
  </si>
  <si>
    <t>Term 6:</t>
  </si>
  <si>
    <t>Term 6</t>
  </si>
  <si>
    <t>Term 7:</t>
  </si>
  <si>
    <t>Term 7</t>
  </si>
  <si>
    <t>Term 8:</t>
  </si>
  <si>
    <t>Term 8</t>
  </si>
  <si>
    <t>Program Total Summary</t>
  </si>
  <si>
    <t>Total Credits</t>
  </si>
  <si>
    <t>SUNY GER Credits</t>
  </si>
  <si>
    <t>Liberal Arts &amp; Sciences Credits</t>
  </si>
  <si>
    <t>Major Credits</t>
  </si>
  <si>
    <t>New Courses</t>
  </si>
  <si>
    <t>SUNY GER Categories</t>
  </si>
  <si>
    <t>Total Tpath Courses</t>
  </si>
  <si>
    <t>Elective and Other</t>
  </si>
  <si>
    <t>Upper Division</t>
  </si>
  <si>
    <t>Upper Division Major</t>
  </si>
  <si>
    <t>Credits</t>
  </si>
  <si>
    <r>
      <t xml:space="preserve">Use the table to show </t>
    </r>
    <r>
      <rPr>
        <b/>
        <sz val="11"/>
        <rFont val="Calibri"/>
        <family val="2"/>
      </rPr>
      <t xml:space="preserve">how a typical student may progress through the program. 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Check all columns that apply to a course or enter credits where applicable.</t>
    </r>
  </si>
  <si>
    <t xml:space="preserve">Campus Name: </t>
  </si>
  <si>
    <t>SUNY Undergraduate Program Schedule</t>
  </si>
  <si>
    <t>GE Category</t>
  </si>
  <si>
    <t>LAS Credits</t>
  </si>
  <si>
    <t>Course Number and Title</t>
  </si>
  <si>
    <t>Term 1 Totals:</t>
  </si>
  <si>
    <t>LAS (Y if yes)</t>
  </si>
  <si>
    <t>Major (Y if yes)</t>
  </si>
  <si>
    <t>Upper Division (Y if yes)</t>
  </si>
  <si>
    <t>New (Y if yes)</t>
  </si>
  <si>
    <t>Co/Prerequisite(s)</t>
  </si>
  <si>
    <t>Up Div in Maj Credits</t>
  </si>
  <si>
    <t>Term 2 Totals:</t>
  </si>
  <si>
    <t>Term 3 Totals:</t>
  </si>
  <si>
    <t>Term 8 Totals:</t>
  </si>
  <si>
    <t>Term 7 Totals:</t>
  </si>
  <si>
    <t>Term 6 Totals:</t>
  </si>
  <si>
    <t>Term 5 Totals:</t>
  </si>
  <si>
    <t>Term 4 Totals:</t>
  </si>
  <si>
    <t>Upper Div Credits</t>
  </si>
  <si>
    <t>Program Totals:</t>
  </si>
  <si>
    <t>Transfer Path</t>
  </si>
  <si>
    <t xml:space="preserve">      &lt;--- use drop-down menu to make selection</t>
  </si>
  <si>
    <r>
      <t>Calendar Type:  Semester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Trimester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Quarter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Other:</t>
    </r>
    <r>
      <rPr>
        <b/>
        <u/>
        <sz val="11"/>
        <rFont val="Calibri"/>
        <family val="2"/>
      </rPr>
      <t xml:space="preserve">                                                                          </t>
    </r>
    <r>
      <rPr>
        <b/>
        <sz val="11"/>
        <rFont val="Calibri"/>
        <family val="2"/>
      </rPr>
      <t xml:space="preserve">  In the table, label each term consistent with the institution’s calendar (e.g., Term 1: Fall 1; Term 2: Spring 1; Term 3: Fall 2)</t>
    </r>
  </si>
  <si>
    <t>Program Title and Award:                                                                                                                                                              Track Name (if applicable):</t>
  </si>
  <si>
    <r>
      <rPr>
        <u/>
        <sz val="11"/>
        <color rgb="FF000000"/>
        <rFont val="Calibri"/>
        <family val="2"/>
      </rPr>
      <t>KEY</t>
    </r>
    <r>
      <rPr>
        <sz val="11"/>
        <color indexed="8"/>
        <rFont val="Calibri"/>
        <family val="2"/>
      </rPr>
      <t xml:space="preserve">:  </t>
    </r>
    <r>
      <rPr>
        <b/>
        <sz val="11"/>
        <color rgb="FF000000"/>
        <rFont val="Calibri"/>
        <family val="2"/>
      </rPr>
      <t>Credits</t>
    </r>
    <r>
      <rPr>
        <sz val="11"/>
        <color indexed="8"/>
        <rFont val="Calibri"/>
        <family val="2"/>
      </rPr>
      <t xml:space="preserve"> (enter number; if a range, enter the lowest, but note the range in the Course Number and Title field); </t>
    </r>
    <r>
      <rPr>
        <b/>
        <sz val="11"/>
        <color rgb="FF000000"/>
        <rFont val="Calibri"/>
        <family val="2"/>
      </rPr>
      <t>GE Category</t>
    </r>
    <r>
      <rPr>
        <sz val="11"/>
        <color indexed="8"/>
        <rFont val="Calibri"/>
        <family val="2"/>
      </rPr>
      <t xml:space="preserve">: course approved to meet a SUNY General Education category (select category abbreviation from drop-down menu: Communication, CO; Diversity: Equity, Inclusion, and Social Justice, DI; Mathematics (and Quantitative Reasoning), MA; Natural Sciences (and Scientific Reasoning), NS; Humanities, HU; Social Sciences, SS; The Arts, AR; US History and Civic Engagement, US; World History and Global Awareness, WH; World Languages, WL); </t>
    </r>
    <r>
      <rPr>
        <b/>
        <sz val="11"/>
        <color rgb="FF000000"/>
        <rFont val="Calibri"/>
        <family val="2"/>
      </rPr>
      <t>LAS</t>
    </r>
    <r>
      <rPr>
        <sz val="11"/>
        <color indexed="8"/>
        <rFont val="Calibri"/>
        <family val="2"/>
      </rPr>
      <t xml:space="preserve">: course meets the NYSED definition of Liberal Arts &amp; Sciences (select Y if yes, otherwise leave blank); </t>
    </r>
    <r>
      <rPr>
        <b/>
        <sz val="11"/>
        <color rgb="FF000000"/>
        <rFont val="Calibri"/>
        <family val="2"/>
      </rPr>
      <t>Major</t>
    </r>
    <r>
      <rPr>
        <sz val="11"/>
        <color indexed="8"/>
        <rFont val="Calibri"/>
        <family val="2"/>
      </rPr>
      <t xml:space="preserve">: requirement of the major (enter Y if yes, otherwise leave blank); </t>
    </r>
    <r>
      <rPr>
        <b/>
        <sz val="11"/>
        <color rgb="FF000000"/>
        <rFont val="Calibri"/>
        <family val="2"/>
      </rPr>
      <t>Upper Division</t>
    </r>
    <r>
      <rPr>
        <sz val="11"/>
        <color indexed="8"/>
        <rFont val="Calibri"/>
        <family val="2"/>
      </rPr>
      <t xml:space="preserve">: course intended primarily for juniors and/or seniors (enter Y if yes, otherwise leave blank); </t>
    </r>
    <r>
      <rPr>
        <b/>
        <sz val="11"/>
        <color rgb="FF000000"/>
        <rFont val="Calibri"/>
        <family val="2"/>
      </rPr>
      <t>Transfer Path</t>
    </r>
    <r>
      <rPr>
        <sz val="11"/>
        <color indexed="8"/>
        <rFont val="Calibri"/>
        <family val="2"/>
      </rPr>
      <t xml:space="preserve">: requirement of the identified SUNY Transfer Path (enter the name of the transfer path requirement; abbreviations may be used); </t>
    </r>
    <r>
      <rPr>
        <b/>
        <sz val="11"/>
        <color rgb="FF000000"/>
        <rFont val="Calibri"/>
        <family val="2"/>
      </rPr>
      <t>New</t>
    </r>
    <r>
      <rPr>
        <sz val="11"/>
        <color indexed="8"/>
        <rFont val="Calibri"/>
        <family val="2"/>
      </rPr>
      <t xml:space="preserve">: course newly offered by the campus (enter Y if yes, otherwise leave blank); </t>
    </r>
    <r>
      <rPr>
        <b/>
        <sz val="11"/>
        <color rgb="FF000000"/>
        <rFont val="Calibri"/>
        <family val="2"/>
      </rPr>
      <t>Co/Prerequisite(s)</t>
    </r>
    <r>
      <rPr>
        <sz val="11"/>
        <color indexed="8"/>
        <rFont val="Calibri"/>
        <family val="2"/>
      </rPr>
      <t>: list co/prerequisite(s), if applicable.</t>
    </r>
  </si>
  <si>
    <t>SUNY Transfer Path (if applicable):</t>
  </si>
  <si>
    <t>Use the table to show how a typical student may progress through the program. Copy/expand the table as needed (if adding rows, be sure to copy applicable formulas).</t>
  </si>
  <si>
    <t>Complete all unshaded columns that apply to a course. The red-shaded fields will auto-populate based on responses to other fields; therefore, do not enter data into the red-shaded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</si>
</sst>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8"/>
      <name val="Times New Roman"/>
      <family val="1"/>
    </font>
    <font>
      <b/>
      <i/>
      <sz val="11"/>
      <color indexed="60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u/>
      <sz val="1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inden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3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9" fillId="0" borderId="5" xfId="0" applyFont="1" applyBorder="1"/>
    <xf numFmtId="0" fontId="4" fillId="0" borderId="5" xfId="0" applyFont="1" applyBorder="1"/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3" fillId="0" borderId="24" xfId="0" applyFont="1" applyBorder="1" applyAlignment="1" applyProtection="1">
      <alignment horizontal="right" vertical="center"/>
      <protection locked="0"/>
    </xf>
    <xf numFmtId="0" fontId="15" fillId="0" borderId="29" xfId="0" applyFont="1" applyBorder="1" applyAlignment="1">
      <alignment horizontal="left"/>
    </xf>
    <xf numFmtId="0" fontId="15" fillId="0" borderId="0" xfId="0" applyFont="1" applyAlignment="1">
      <alignment horizontal="center" vertical="top"/>
    </xf>
    <xf numFmtId="0" fontId="14" fillId="0" borderId="23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>
      <alignment horizontal="right" vertical="center"/>
    </xf>
    <xf numFmtId="0" fontId="13" fillId="8" borderId="31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32" xfId="0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right" vertical="center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4" fillId="9" borderId="25" xfId="0" applyFont="1" applyFill="1" applyBorder="1" applyAlignment="1" applyProtection="1">
      <alignment horizontal="center"/>
      <protection locked="0"/>
    </xf>
    <xf numFmtId="0" fontId="14" fillId="9" borderId="28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14" fillId="11" borderId="25" xfId="0" applyFont="1" applyFill="1" applyBorder="1" applyAlignment="1">
      <alignment horizontal="center"/>
    </xf>
    <xf numFmtId="0" fontId="14" fillId="11" borderId="25" xfId="0" applyFont="1" applyFill="1" applyBorder="1" applyAlignment="1" applyProtection="1">
      <alignment horizontal="center"/>
      <protection locked="0"/>
    </xf>
    <xf numFmtId="0" fontId="9" fillId="11" borderId="33" xfId="0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left" indent="1"/>
    </xf>
    <xf numFmtId="0" fontId="3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4" borderId="0" xfId="0" applyFont="1" applyFill="1"/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" fillId="10" borderId="17" xfId="0" applyFont="1" applyFill="1" applyBorder="1" applyAlignment="1" applyProtection="1">
      <alignment horizontal="center" vertical="center"/>
      <protection locked="0"/>
    </xf>
    <xf numFmtId="0" fontId="4" fillId="10" borderId="18" xfId="0" applyFont="1" applyFill="1" applyBorder="1" applyAlignment="1" applyProtection="1">
      <alignment horizontal="center" vertical="center"/>
      <protection locked="0"/>
    </xf>
    <xf numFmtId="0" fontId="4" fillId="10" borderId="19" xfId="0" applyFont="1" applyFill="1" applyBorder="1" applyAlignment="1" applyProtection="1">
      <alignment horizontal="center" vertical="center"/>
      <protection locked="0"/>
    </xf>
    <xf numFmtId="0" fontId="5" fillId="12" borderId="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9" borderId="2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L132"/>
  <sheetViews>
    <sheetView showGridLines="0" showRowColHeaders="0" showZeros="0" tabSelected="1" showOutlineSymbols="0" topLeftCell="A2" zoomScale="65" zoomScaleNormal="75" workbookViewId="0">
      <selection activeCell="B2" sqref="B2:O2"/>
    </sheetView>
  </sheetViews>
  <sheetFormatPr defaultColWidth="8.85546875" defaultRowHeight="15" zeroHeight="1" x14ac:dyDescent="0.25"/>
  <cols>
    <col min="1" max="1" width="2.140625" style="2" customWidth="1"/>
    <col min="2" max="2" width="47.7109375" style="2" customWidth="1"/>
    <col min="3" max="3" width="10.5703125" style="17" customWidth="1"/>
    <col min="4" max="4" width="12.5703125" style="17" customWidth="1"/>
    <col min="5" max="5" width="10.5703125" style="17" customWidth="1"/>
    <col min="6" max="6" width="12.5703125" style="17" customWidth="1"/>
    <col min="7" max="7" width="10.5703125" style="17" customWidth="1"/>
    <col min="8" max="8" width="12.5703125" style="17" customWidth="1"/>
    <col min="9" max="9" width="10.5703125" style="17" customWidth="1"/>
    <col min="10" max="10" width="12.5703125" style="17" customWidth="1"/>
    <col min="11" max="12" width="10.5703125" style="17" customWidth="1"/>
    <col min="13" max="13" width="25.5703125" style="17" customWidth="1"/>
    <col min="14" max="14" width="6.5703125" style="17" customWidth="1"/>
    <col min="15" max="15" width="25.5703125" style="17" customWidth="1"/>
    <col min="16" max="16" width="0" style="2" hidden="1" customWidth="1"/>
    <col min="17" max="38" width="8.85546875" style="2" hidden="1" customWidth="1"/>
    <col min="39" max="16384" width="8.85546875" style="2"/>
  </cols>
  <sheetData>
    <row r="1" spans="1:37" ht="19.5" hidden="1" thickBot="1" x14ac:dyDescent="0.3">
      <c r="B1" s="86" t="s">
        <v>104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Q1" s="81" t="s">
        <v>0</v>
      </c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3"/>
    </row>
    <row r="2" spans="1:37" ht="18.75" x14ac:dyDescent="0.25">
      <c r="B2" s="100" t="s">
        <v>104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ht="19.899999999999999" customHeight="1" x14ac:dyDescent="0.25">
      <c r="B3" s="87" t="s">
        <v>103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AH3" s="17"/>
      <c r="AI3" s="17"/>
      <c r="AJ3" s="17"/>
    </row>
    <row r="4" spans="1:37" ht="19.899999999999999" customHeight="1" x14ac:dyDescent="0.25">
      <c r="B4" s="87" t="s">
        <v>127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AH4" s="17"/>
      <c r="AI4" s="17"/>
      <c r="AJ4" s="17"/>
    </row>
    <row r="5" spans="1:37" ht="19.899999999999999" customHeight="1" thickBot="1" x14ac:dyDescent="0.3">
      <c r="B5" s="88" t="s">
        <v>126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  <c r="AC5" s="3"/>
      <c r="AF5" s="1" t="s">
        <v>1</v>
      </c>
      <c r="AG5" s="1" t="s">
        <v>2</v>
      </c>
      <c r="AH5" s="23" t="s">
        <v>0</v>
      </c>
      <c r="AI5" s="17"/>
      <c r="AJ5" s="17"/>
    </row>
    <row r="6" spans="1:37" ht="4.9000000000000004" customHeight="1" thickTop="1" thickBot="1" x14ac:dyDescent="0.3">
      <c r="A6" s="17"/>
      <c r="B6" s="75"/>
      <c r="G6" s="77"/>
      <c r="H6" s="77"/>
      <c r="I6" s="77"/>
      <c r="J6" s="77"/>
      <c r="K6" s="77"/>
      <c r="L6" s="77"/>
      <c r="M6" s="77"/>
      <c r="N6" s="78"/>
      <c r="O6" s="79"/>
      <c r="AE6" s="2">
        <v>5</v>
      </c>
      <c r="AF6" s="19"/>
      <c r="AG6" s="3" t="s">
        <v>3</v>
      </c>
      <c r="AH6" s="24">
        <f>+'SUNY Undergrad Program Schedule'!D19</f>
        <v>0</v>
      </c>
      <c r="AI6" s="25">
        <v>1</v>
      </c>
      <c r="AJ6" s="26">
        <v>1</v>
      </c>
    </row>
    <row r="7" spans="1:37" ht="19.899999999999999" customHeight="1" thickBot="1" x14ac:dyDescent="0.3">
      <c r="B7" s="74" t="s">
        <v>129</v>
      </c>
      <c r="C7" s="97"/>
      <c r="D7" s="98"/>
      <c r="E7" s="98"/>
      <c r="F7" s="99"/>
      <c r="G7" s="91" t="s">
        <v>125</v>
      </c>
      <c r="H7" s="92"/>
      <c r="I7" s="92"/>
      <c r="J7" s="92"/>
      <c r="K7" s="92"/>
      <c r="L7" s="92"/>
      <c r="M7" s="92"/>
      <c r="N7" s="92"/>
      <c r="O7" s="93"/>
      <c r="AC7" s="3"/>
      <c r="AD7" s="3" t="s">
        <v>4</v>
      </c>
      <c r="AE7" s="2">
        <v>6</v>
      </c>
      <c r="AF7" s="19" t="s">
        <v>5</v>
      </c>
      <c r="AG7" s="3" t="s">
        <v>6</v>
      </c>
      <c r="AH7" s="27">
        <f>+'SUNY Undergrad Program Schedule'!D20</f>
        <v>0</v>
      </c>
      <c r="AI7" s="28">
        <v>2</v>
      </c>
      <c r="AJ7" s="29"/>
    </row>
    <row r="8" spans="1:37" ht="4.9000000000000004" customHeight="1" x14ac:dyDescent="0.25">
      <c r="B8" s="76"/>
      <c r="C8" s="4"/>
      <c r="D8" s="4"/>
      <c r="E8" s="4"/>
      <c r="F8" s="4"/>
      <c r="G8" s="4"/>
      <c r="H8" s="4"/>
      <c r="I8" s="4"/>
      <c r="L8" s="2"/>
      <c r="N8" s="36"/>
      <c r="O8" s="80"/>
      <c r="AC8" s="3"/>
      <c r="AD8" s="3" t="s">
        <v>7</v>
      </c>
      <c r="AE8" s="2">
        <v>7</v>
      </c>
      <c r="AF8" s="19" t="s">
        <v>8</v>
      </c>
      <c r="AG8" s="18" t="s">
        <v>9</v>
      </c>
      <c r="AH8" s="27">
        <f>+'SUNY Undergrad Program Schedule'!D21</f>
        <v>0</v>
      </c>
      <c r="AI8" s="28">
        <v>3</v>
      </c>
      <c r="AJ8" s="29"/>
    </row>
    <row r="9" spans="1:37" ht="15.75" hidden="1" x14ac:dyDescent="0.25">
      <c r="B9" s="2" t="s">
        <v>102</v>
      </c>
      <c r="C9" s="3"/>
      <c r="D9" s="4"/>
      <c r="E9" s="4"/>
      <c r="F9" s="4"/>
      <c r="G9" s="4"/>
      <c r="N9" s="36"/>
      <c r="O9" s="36"/>
      <c r="AC9" s="3"/>
      <c r="AD9" s="3" t="s">
        <v>10</v>
      </c>
      <c r="AE9" s="2">
        <v>8</v>
      </c>
      <c r="AF9" s="19" t="s">
        <v>11</v>
      </c>
      <c r="AG9" s="18" t="s">
        <v>12</v>
      </c>
      <c r="AH9" s="27">
        <f>+'SUNY Undergrad Program Schedule'!D22</f>
        <v>0</v>
      </c>
      <c r="AI9" s="28">
        <v>4</v>
      </c>
      <c r="AJ9" s="29"/>
    </row>
    <row r="10" spans="1:37" ht="15.75" hidden="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8"/>
      <c r="O10" s="38"/>
      <c r="AC10" s="3"/>
      <c r="AD10" s="3" t="s">
        <v>13</v>
      </c>
      <c r="AE10" s="2">
        <v>9</v>
      </c>
      <c r="AF10" s="19" t="s">
        <v>14</v>
      </c>
      <c r="AG10" s="18" t="s">
        <v>15</v>
      </c>
      <c r="AH10" s="27">
        <f>+'SUNY Undergrad Program Schedule'!D24</f>
        <v>0</v>
      </c>
      <c r="AI10" s="28">
        <v>5</v>
      </c>
      <c r="AJ10" s="29"/>
    </row>
    <row r="11" spans="1:37" ht="15.75" hidden="1" x14ac:dyDescent="0.25">
      <c r="B11" s="35" t="s">
        <v>16</v>
      </c>
      <c r="C11" s="37"/>
      <c r="D11" s="37"/>
      <c r="E11" s="37"/>
      <c r="F11" s="37"/>
      <c r="G11" s="37"/>
      <c r="H11" s="36"/>
      <c r="I11" s="36"/>
      <c r="J11" s="36"/>
      <c r="K11" s="36"/>
      <c r="L11" s="36"/>
      <c r="M11" s="36"/>
      <c r="N11" s="36"/>
      <c r="O11" s="36"/>
      <c r="AC11" s="3"/>
      <c r="AD11" s="3" t="s">
        <v>17</v>
      </c>
      <c r="AE11" s="2">
        <v>11</v>
      </c>
      <c r="AF11" s="19" t="s">
        <v>18</v>
      </c>
      <c r="AG11" s="18" t="s">
        <v>19</v>
      </c>
      <c r="AH11" s="27" t="e">
        <f>+'SUNY Undergrad Program Schedule'!#REF!</f>
        <v>#REF!</v>
      </c>
      <c r="AI11" s="28">
        <v>7</v>
      </c>
      <c r="AJ11" s="29"/>
    </row>
    <row r="12" spans="1:37" ht="5.0999999999999996" customHeight="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AC12" s="3"/>
      <c r="AD12" s="3"/>
      <c r="AF12" s="19"/>
      <c r="AG12" s="18"/>
      <c r="AH12" s="27"/>
      <c r="AI12" s="28"/>
      <c r="AJ12" s="29"/>
    </row>
    <row r="13" spans="1:37" ht="20.100000000000001" customHeight="1" x14ac:dyDescent="0.25">
      <c r="B13" s="104" t="s">
        <v>130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AC13" s="3"/>
      <c r="AD13" s="3"/>
      <c r="AF13" s="19"/>
      <c r="AG13" s="18"/>
      <c r="AH13" s="27"/>
      <c r="AI13" s="28"/>
      <c r="AJ13" s="29"/>
    </row>
    <row r="14" spans="1:37" ht="20.100000000000001" customHeight="1" x14ac:dyDescent="0.25">
      <c r="B14" s="104" t="s">
        <v>131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AC14" s="3"/>
      <c r="AD14" s="3"/>
      <c r="AF14" s="19"/>
      <c r="AG14" s="18"/>
      <c r="AH14" s="27"/>
      <c r="AI14" s="28"/>
      <c r="AJ14" s="29"/>
    </row>
    <row r="15" spans="1:37" ht="78" customHeight="1" x14ac:dyDescent="0.25">
      <c r="B15" s="106" t="s">
        <v>128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  <c r="AC15" s="3"/>
      <c r="AD15" s="3"/>
      <c r="AF15" s="19"/>
      <c r="AG15" s="18"/>
      <c r="AH15" s="27"/>
      <c r="AI15" s="28"/>
      <c r="AJ15" s="29"/>
    </row>
    <row r="16" spans="1:37" ht="5.0999999999999996" customHeight="1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3"/>
      <c r="AD16" s="3" t="s">
        <v>20</v>
      </c>
      <c r="AE16" s="2">
        <v>12</v>
      </c>
      <c r="AF16" s="19" t="s">
        <v>21</v>
      </c>
      <c r="AG16" s="3" t="s">
        <v>22</v>
      </c>
      <c r="AH16" s="27">
        <f>+'SUNY Undergrad Program Schedule'!D27</f>
        <v>0</v>
      </c>
      <c r="AI16" s="28">
        <v>8</v>
      </c>
      <c r="AJ16" s="29"/>
    </row>
    <row r="17" spans="2:36" ht="15.6" customHeight="1" thickBot="1" x14ac:dyDescent="0.3">
      <c r="B17" s="46" t="s">
        <v>23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Q17" s="85" t="s">
        <v>24</v>
      </c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3"/>
      <c r="AD17" s="3" t="s">
        <v>25</v>
      </c>
      <c r="AE17" s="2">
        <v>13</v>
      </c>
      <c r="AF17" s="19" t="s">
        <v>26</v>
      </c>
      <c r="AG17" s="18" t="s">
        <v>27</v>
      </c>
      <c r="AH17" s="27">
        <f>+'SUNY Undergrad Program Schedule'!D32</f>
        <v>0</v>
      </c>
      <c r="AI17" s="28">
        <v>1</v>
      </c>
      <c r="AJ17" s="29">
        <v>2</v>
      </c>
    </row>
    <row r="18" spans="2:36" ht="24.95" customHeight="1" thickTop="1" x14ac:dyDescent="0.25">
      <c r="B18" s="40" t="s">
        <v>107</v>
      </c>
      <c r="C18" s="41" t="s">
        <v>101</v>
      </c>
      <c r="D18" s="42" t="s">
        <v>105</v>
      </c>
      <c r="E18" s="42" t="s">
        <v>29</v>
      </c>
      <c r="F18" s="42" t="s">
        <v>109</v>
      </c>
      <c r="G18" s="42" t="s">
        <v>106</v>
      </c>
      <c r="H18" s="42" t="s">
        <v>110</v>
      </c>
      <c r="I18" s="42" t="s">
        <v>94</v>
      </c>
      <c r="J18" s="42" t="s">
        <v>111</v>
      </c>
      <c r="K18" s="42" t="s">
        <v>122</v>
      </c>
      <c r="L18" s="42" t="s">
        <v>114</v>
      </c>
      <c r="M18" s="42" t="s">
        <v>124</v>
      </c>
      <c r="N18" s="42" t="s">
        <v>112</v>
      </c>
      <c r="O18" s="43" t="s">
        <v>113</v>
      </c>
      <c r="Q18" s="5" t="s">
        <v>36</v>
      </c>
      <c r="R18" s="6" t="s">
        <v>28</v>
      </c>
      <c r="S18" s="6" t="s">
        <v>37</v>
      </c>
      <c r="T18" s="6" t="s">
        <v>29</v>
      </c>
      <c r="U18" s="6" t="s">
        <v>30</v>
      </c>
      <c r="V18" s="6" t="s">
        <v>31</v>
      </c>
      <c r="W18" s="6" t="s">
        <v>38</v>
      </c>
      <c r="X18" s="6" t="s">
        <v>32</v>
      </c>
      <c r="Y18" s="6" t="s">
        <v>33</v>
      </c>
      <c r="Z18" s="6" t="s">
        <v>34</v>
      </c>
      <c r="AA18" s="6" t="s">
        <v>39</v>
      </c>
      <c r="AB18" s="6" t="s">
        <v>35</v>
      </c>
      <c r="AC18" s="3"/>
      <c r="AD18" s="3" t="s">
        <v>40</v>
      </c>
      <c r="AE18" s="2">
        <v>14</v>
      </c>
      <c r="AF18" s="19" t="s">
        <v>41</v>
      </c>
      <c r="AG18" s="18" t="s">
        <v>42</v>
      </c>
      <c r="AH18" s="27">
        <f>+'SUNY Undergrad Program Schedule'!D33</f>
        <v>0</v>
      </c>
      <c r="AI18" s="28">
        <v>2</v>
      </c>
      <c r="AJ18" s="29"/>
    </row>
    <row r="19" spans="2:36" ht="16.149999999999999" customHeight="1" x14ac:dyDescent="0.25">
      <c r="B19" s="48"/>
      <c r="C19" s="53"/>
      <c r="D19" s="53"/>
      <c r="E19" s="70" t="str">
        <f t="shared" ref="E19:E26" si="0">IF(D19="","",C19)</f>
        <v/>
      </c>
      <c r="F19" s="53"/>
      <c r="G19" s="70" t="str">
        <f>IF(F19="","",C19)</f>
        <v/>
      </c>
      <c r="H19" s="53"/>
      <c r="I19" s="70" t="str">
        <f>IF(H19="","",C19)</f>
        <v/>
      </c>
      <c r="J19" s="53"/>
      <c r="K19" s="70" t="str">
        <f>IF(J19="","",C19)</f>
        <v/>
      </c>
      <c r="L19" s="70" t="str">
        <f>IF(AND(H19="Y",J19="Y"),C19,"")</f>
        <v/>
      </c>
      <c r="M19" s="53"/>
      <c r="N19" s="53"/>
      <c r="O19" s="54"/>
      <c r="Q19" s="7">
        <f>+'SUNY Undergrad Program Schedule'!B19</f>
        <v>0</v>
      </c>
      <c r="R19" s="8">
        <f>+'SUNY Undergrad Program Schedule'!C19</f>
        <v>0</v>
      </c>
      <c r="S19" s="8">
        <f>+'SUNY Undergrad Program Schedule'!D19</f>
        <v>0</v>
      </c>
      <c r="T19" s="8" t="str">
        <f>IF('SUNY Undergrad Program Schedule'!E19="","",'SUNY Undergrad Program Schedule'!$C19)</f>
        <v/>
      </c>
      <c r="U19" s="8" t="str">
        <f>IF('SUNY Undergrad Program Schedule'!F19="","",'SUNY Undergrad Program Schedule'!$C19)</f>
        <v/>
      </c>
      <c r="V19" s="8" t="str">
        <f>IF('SUNY Undergrad Program Schedule'!G19="","",'SUNY Undergrad Program Schedule'!$C19)</f>
        <v/>
      </c>
      <c r="W19" s="8" t="str">
        <f>IF('SUNY Undergrad Program Schedule'!M19="","",'SUNY Undergrad Program Schedule'!$C19)</f>
        <v/>
      </c>
      <c r="X19" s="8" t="str">
        <f>IF('SUNY Undergrad Program Schedule'!H19="","",'SUNY Undergrad Program Schedule'!$C19)</f>
        <v/>
      </c>
      <c r="Y19" s="8" t="str">
        <f>IF('SUNY Undergrad Program Schedule'!J19="","",'SUNY Undergrad Program Schedule'!$C19)</f>
        <v/>
      </c>
      <c r="Z19" s="8" t="e">
        <f>IF('SUNY Undergrad Program Schedule'!#REF!="","",'SUNY Undergrad Program Schedule'!$C19)</f>
        <v>#REF!</v>
      </c>
      <c r="AA19" s="8" t="str">
        <f>IF('SUNY Undergrad Program Schedule'!N19="","",'SUNY Undergrad Program Schedule'!$C19)</f>
        <v/>
      </c>
      <c r="AB19" s="8">
        <f>+'SUNY Undergrad Program Schedule'!O19</f>
        <v>0</v>
      </c>
      <c r="AC19" s="3"/>
      <c r="AD19" s="3" t="s">
        <v>43</v>
      </c>
      <c r="AE19" s="2">
        <v>15</v>
      </c>
      <c r="AF19" s="19" t="s">
        <v>44</v>
      </c>
      <c r="AG19" s="18" t="s">
        <v>45</v>
      </c>
      <c r="AH19" s="27">
        <f>+'SUNY Undergrad Program Schedule'!D34</f>
        <v>0</v>
      </c>
      <c r="AI19" s="28">
        <v>3</v>
      </c>
      <c r="AJ19" s="29"/>
    </row>
    <row r="20" spans="2:36" ht="16.149999999999999" customHeight="1" x14ac:dyDescent="0.25">
      <c r="B20" s="48"/>
      <c r="C20" s="53"/>
      <c r="D20" s="53"/>
      <c r="E20" s="70" t="str">
        <f t="shared" si="0"/>
        <v/>
      </c>
      <c r="F20" s="53"/>
      <c r="G20" s="70" t="str">
        <f t="shared" ref="G20:K26" si="1">IF(F20="","",C20)</f>
        <v/>
      </c>
      <c r="H20" s="53"/>
      <c r="I20" s="70" t="str">
        <f t="shared" ref="I20:I24" si="2">IF(H20="","",C20)</f>
        <v/>
      </c>
      <c r="J20" s="53"/>
      <c r="K20" s="70" t="str">
        <f t="shared" ref="K20:K24" si="3">IF(J20="","",C20)</f>
        <v/>
      </c>
      <c r="L20" s="70" t="str">
        <f t="shared" ref="L20:L26" si="4">IF(AND(H20="Y",J20="Y"),C20,"")</f>
        <v/>
      </c>
      <c r="M20" s="53"/>
      <c r="N20" s="53"/>
      <c r="O20" s="54"/>
      <c r="Q20" s="7">
        <f>+'SUNY Undergrad Program Schedule'!B20</f>
        <v>0</v>
      </c>
      <c r="R20" s="8">
        <f>+'SUNY Undergrad Program Schedule'!C20</f>
        <v>0</v>
      </c>
      <c r="S20" s="8">
        <f>+'SUNY Undergrad Program Schedule'!D20</f>
        <v>0</v>
      </c>
      <c r="T20" s="8" t="str">
        <f>IF('SUNY Undergrad Program Schedule'!E20="","",'SUNY Undergrad Program Schedule'!$C20)</f>
        <v/>
      </c>
      <c r="U20" s="8" t="str">
        <f>IF('SUNY Undergrad Program Schedule'!F20="","",'SUNY Undergrad Program Schedule'!$C20)</f>
        <v/>
      </c>
      <c r="V20" s="8" t="str">
        <f>IF('SUNY Undergrad Program Schedule'!G20="","",'SUNY Undergrad Program Schedule'!$C20)</f>
        <v/>
      </c>
      <c r="W20" s="8" t="str">
        <f>IF('SUNY Undergrad Program Schedule'!M20="","",'SUNY Undergrad Program Schedule'!$C20)</f>
        <v/>
      </c>
      <c r="X20" s="8" t="str">
        <f>IF('SUNY Undergrad Program Schedule'!H20="","",'SUNY Undergrad Program Schedule'!$C20)</f>
        <v/>
      </c>
      <c r="Y20" s="8" t="str">
        <f>IF('SUNY Undergrad Program Schedule'!J20="","",'SUNY Undergrad Program Schedule'!$C20)</f>
        <v/>
      </c>
      <c r="Z20" s="8" t="e">
        <f>IF('SUNY Undergrad Program Schedule'!#REF!="","",'SUNY Undergrad Program Schedule'!$C20)</f>
        <v>#REF!</v>
      </c>
      <c r="AA20" s="8" t="str">
        <f>IF('SUNY Undergrad Program Schedule'!N20="","",'SUNY Undergrad Program Schedule'!$C20)</f>
        <v/>
      </c>
      <c r="AB20" s="8">
        <f>+'SUNY Undergrad Program Schedule'!O20</f>
        <v>0</v>
      </c>
      <c r="AC20" s="3"/>
      <c r="AD20" s="3"/>
      <c r="AF20" s="19"/>
      <c r="AG20" s="18" t="s">
        <v>46</v>
      </c>
      <c r="AH20" s="27">
        <f>+'SUNY Undergrad Program Schedule'!D35</f>
        <v>0</v>
      </c>
      <c r="AI20" s="28">
        <v>4</v>
      </c>
      <c r="AJ20" s="29"/>
    </row>
    <row r="21" spans="2:36" ht="16.149999999999999" customHeight="1" x14ac:dyDescent="0.25">
      <c r="B21" s="48"/>
      <c r="C21" s="53"/>
      <c r="D21" s="53"/>
      <c r="E21" s="70" t="str">
        <f t="shared" si="0"/>
        <v/>
      </c>
      <c r="F21" s="53"/>
      <c r="G21" s="70" t="str">
        <f t="shared" si="1"/>
        <v/>
      </c>
      <c r="H21" s="53"/>
      <c r="I21" s="70" t="str">
        <f t="shared" si="2"/>
        <v/>
      </c>
      <c r="J21" s="53"/>
      <c r="K21" s="70" t="str">
        <f t="shared" si="3"/>
        <v/>
      </c>
      <c r="L21" s="70" t="str">
        <f t="shared" si="4"/>
        <v/>
      </c>
      <c r="M21" s="53"/>
      <c r="N21" s="53"/>
      <c r="O21" s="54"/>
      <c r="Q21" s="7">
        <f>+'SUNY Undergrad Program Schedule'!B21</f>
        <v>0</v>
      </c>
      <c r="R21" s="8">
        <f>+'SUNY Undergrad Program Schedule'!C21</f>
        <v>0</v>
      </c>
      <c r="S21" s="8">
        <f>+'SUNY Undergrad Program Schedule'!D21</f>
        <v>0</v>
      </c>
      <c r="T21" s="8" t="str">
        <f>IF('SUNY Undergrad Program Schedule'!E21="","",'SUNY Undergrad Program Schedule'!$C21)</f>
        <v/>
      </c>
      <c r="U21" s="8" t="str">
        <f>IF('SUNY Undergrad Program Schedule'!F21="","",'SUNY Undergrad Program Schedule'!$C21)</f>
        <v/>
      </c>
      <c r="V21" s="8" t="str">
        <f>IF('SUNY Undergrad Program Schedule'!G21="","",'SUNY Undergrad Program Schedule'!$C21)</f>
        <v/>
      </c>
      <c r="W21" s="8" t="str">
        <f>IF('SUNY Undergrad Program Schedule'!M21="","",'SUNY Undergrad Program Schedule'!$C21)</f>
        <v/>
      </c>
      <c r="X21" s="8" t="str">
        <f>IF('SUNY Undergrad Program Schedule'!H21="","",'SUNY Undergrad Program Schedule'!$C21)</f>
        <v/>
      </c>
      <c r="Y21" s="8" t="str">
        <f>IF('SUNY Undergrad Program Schedule'!J21="","",'SUNY Undergrad Program Schedule'!$C21)</f>
        <v/>
      </c>
      <c r="Z21" s="8" t="e">
        <f>IF('SUNY Undergrad Program Schedule'!#REF!="","",'SUNY Undergrad Program Schedule'!$C21)</f>
        <v>#REF!</v>
      </c>
      <c r="AA21" s="8" t="str">
        <f>IF('SUNY Undergrad Program Schedule'!N21="","",'SUNY Undergrad Program Schedule'!$C21)</f>
        <v/>
      </c>
      <c r="AB21" s="8">
        <f>+'SUNY Undergrad Program Schedule'!O21</f>
        <v>0</v>
      </c>
      <c r="AC21" s="3"/>
      <c r="AD21" s="3"/>
      <c r="AF21" s="19"/>
      <c r="AG21" s="18" t="s">
        <v>47</v>
      </c>
      <c r="AH21" s="27">
        <f>+'SUNY Undergrad Program Schedule'!D36</f>
        <v>0</v>
      </c>
      <c r="AI21" s="28">
        <v>5</v>
      </c>
      <c r="AJ21" s="29"/>
    </row>
    <row r="22" spans="2:36" ht="16.149999999999999" customHeight="1" x14ac:dyDescent="0.25">
      <c r="B22" s="48"/>
      <c r="C22" s="53"/>
      <c r="D22" s="53"/>
      <c r="E22" s="70" t="str">
        <f t="shared" si="0"/>
        <v/>
      </c>
      <c r="F22" s="53"/>
      <c r="G22" s="70" t="str">
        <f t="shared" si="1"/>
        <v/>
      </c>
      <c r="H22" s="53"/>
      <c r="I22" s="70" t="str">
        <f t="shared" si="2"/>
        <v/>
      </c>
      <c r="J22" s="53"/>
      <c r="K22" s="70" t="str">
        <f t="shared" si="3"/>
        <v/>
      </c>
      <c r="L22" s="70" t="str">
        <f t="shared" si="4"/>
        <v/>
      </c>
      <c r="M22" s="53"/>
      <c r="N22" s="53"/>
      <c r="O22" s="54"/>
      <c r="Q22" s="7">
        <f>+'SUNY Undergrad Program Schedule'!B22</f>
        <v>0</v>
      </c>
      <c r="R22" s="8">
        <f>+'SUNY Undergrad Program Schedule'!C22</f>
        <v>0</v>
      </c>
      <c r="S22" s="8">
        <f>+'SUNY Undergrad Program Schedule'!D22</f>
        <v>0</v>
      </c>
      <c r="T22" s="8" t="str">
        <f>IF('SUNY Undergrad Program Schedule'!E22="","",'SUNY Undergrad Program Schedule'!$C22)</f>
        <v/>
      </c>
      <c r="U22" s="8" t="str">
        <f>IF('SUNY Undergrad Program Schedule'!F22="","",'SUNY Undergrad Program Schedule'!$C22)</f>
        <v/>
      </c>
      <c r="V22" s="8" t="str">
        <f>IF('SUNY Undergrad Program Schedule'!G22="","",'SUNY Undergrad Program Schedule'!$C22)</f>
        <v/>
      </c>
      <c r="W22" s="8" t="str">
        <f>IF('SUNY Undergrad Program Schedule'!M22="","",'SUNY Undergrad Program Schedule'!$C22)</f>
        <v/>
      </c>
      <c r="X22" s="8" t="str">
        <f>IF('SUNY Undergrad Program Schedule'!H22="","",'SUNY Undergrad Program Schedule'!$C22)</f>
        <v/>
      </c>
      <c r="Y22" s="8" t="str">
        <f>IF('SUNY Undergrad Program Schedule'!J22="","",'SUNY Undergrad Program Schedule'!$C22)</f>
        <v/>
      </c>
      <c r="Z22" s="8" t="e">
        <f>IF('SUNY Undergrad Program Schedule'!#REF!="","",'SUNY Undergrad Program Schedule'!$C22)</f>
        <v>#REF!</v>
      </c>
      <c r="AA22" s="8" t="str">
        <f>IF('SUNY Undergrad Program Schedule'!N22="","",'SUNY Undergrad Program Schedule'!$C22)</f>
        <v/>
      </c>
      <c r="AB22" s="8">
        <f>+'SUNY Undergrad Program Schedule'!O22</f>
        <v>0</v>
      </c>
      <c r="AF22"/>
      <c r="AG22" s="18" t="s">
        <v>48</v>
      </c>
      <c r="AH22" s="27">
        <f>+'SUNY Undergrad Program Schedule'!D37</f>
        <v>0</v>
      </c>
      <c r="AI22" s="28">
        <v>6</v>
      </c>
      <c r="AJ22" s="29"/>
    </row>
    <row r="23" spans="2:36" ht="16.149999999999999" customHeight="1" x14ac:dyDescent="0.25">
      <c r="B23" s="48"/>
      <c r="C23" s="53"/>
      <c r="D23" s="53"/>
      <c r="E23" s="70"/>
      <c r="F23" s="53"/>
      <c r="G23" s="70"/>
      <c r="H23" s="53"/>
      <c r="I23" s="70"/>
      <c r="J23" s="53"/>
      <c r="K23" s="70"/>
      <c r="L23" s="70"/>
      <c r="M23" s="53"/>
      <c r="N23" s="53"/>
      <c r="O23" s="54"/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F23"/>
      <c r="AG23" s="18"/>
      <c r="AH23" s="27"/>
      <c r="AI23" s="28"/>
      <c r="AJ23" s="29"/>
    </row>
    <row r="24" spans="2:36" ht="16.149999999999999" customHeight="1" x14ac:dyDescent="0.25">
      <c r="B24" s="48"/>
      <c r="C24" s="53"/>
      <c r="D24" s="53"/>
      <c r="E24" s="70" t="str">
        <f t="shared" si="0"/>
        <v/>
      </c>
      <c r="F24" s="53"/>
      <c r="G24" s="70" t="str">
        <f t="shared" si="1"/>
        <v/>
      </c>
      <c r="H24" s="53"/>
      <c r="I24" s="70" t="str">
        <f t="shared" si="2"/>
        <v/>
      </c>
      <c r="J24" s="53"/>
      <c r="K24" s="70" t="str">
        <f t="shared" si="3"/>
        <v/>
      </c>
      <c r="L24" s="70" t="str">
        <f t="shared" si="4"/>
        <v/>
      </c>
      <c r="M24" s="53"/>
      <c r="N24" s="53"/>
      <c r="O24" s="54"/>
      <c r="Q24" s="7">
        <f>+'SUNY Undergrad Program Schedule'!B24</f>
        <v>0</v>
      </c>
      <c r="R24" s="8">
        <f>+'SUNY Undergrad Program Schedule'!C24</f>
        <v>0</v>
      </c>
      <c r="S24" s="8">
        <f>+'SUNY Undergrad Program Schedule'!D24</f>
        <v>0</v>
      </c>
      <c r="T24" s="8" t="str">
        <f>IF('SUNY Undergrad Program Schedule'!E24="","",'SUNY Undergrad Program Schedule'!$C24)</f>
        <v/>
      </c>
      <c r="U24" s="8" t="str">
        <f>IF('SUNY Undergrad Program Schedule'!F24="","",'SUNY Undergrad Program Schedule'!$C24)</f>
        <v/>
      </c>
      <c r="V24" s="8" t="str">
        <f>IF('SUNY Undergrad Program Schedule'!G24="","",'SUNY Undergrad Program Schedule'!$C24)</f>
        <v/>
      </c>
      <c r="W24" s="8" t="str">
        <f>IF('SUNY Undergrad Program Schedule'!M24="","",'SUNY Undergrad Program Schedule'!$C24)</f>
        <v/>
      </c>
      <c r="X24" s="8" t="str">
        <f>IF('SUNY Undergrad Program Schedule'!H24="","",'SUNY Undergrad Program Schedule'!$C24)</f>
        <v/>
      </c>
      <c r="Y24" s="8" t="str">
        <f>IF('SUNY Undergrad Program Schedule'!J24="","",'SUNY Undergrad Program Schedule'!$C24)</f>
        <v/>
      </c>
      <c r="Z24" s="8" t="e">
        <f>IF('SUNY Undergrad Program Schedule'!#REF!="","",'SUNY Undergrad Program Schedule'!$C24)</f>
        <v>#REF!</v>
      </c>
      <c r="AA24" s="8" t="str">
        <f>IF('SUNY Undergrad Program Schedule'!N24="","",'SUNY Undergrad Program Schedule'!$C24)</f>
        <v/>
      </c>
      <c r="AB24" s="8">
        <f>+'SUNY Undergrad Program Schedule'!O24</f>
        <v>0</v>
      </c>
      <c r="AF24"/>
      <c r="AG24" s="18" t="s">
        <v>49</v>
      </c>
      <c r="AH24" s="27">
        <f>+'SUNY Undergrad Program Schedule'!D39</f>
        <v>0</v>
      </c>
      <c r="AI24" s="28">
        <v>7</v>
      </c>
      <c r="AJ24" s="29"/>
    </row>
    <row r="25" spans="2:36" ht="16.149999999999999" customHeight="1" x14ac:dyDescent="0.25">
      <c r="B25" s="48"/>
      <c r="C25" s="53"/>
      <c r="D25" s="53"/>
      <c r="E25" s="70" t="str">
        <f t="shared" si="0"/>
        <v/>
      </c>
      <c r="F25" s="53"/>
      <c r="G25" s="70" t="str">
        <f t="shared" si="1"/>
        <v/>
      </c>
      <c r="H25" s="53"/>
      <c r="I25" s="70" t="str">
        <f t="shared" si="1"/>
        <v/>
      </c>
      <c r="J25" s="53"/>
      <c r="K25" s="70" t="str">
        <f t="shared" si="1"/>
        <v/>
      </c>
      <c r="L25" s="70" t="str">
        <f t="shared" si="4"/>
        <v/>
      </c>
      <c r="M25" s="53"/>
      <c r="N25" s="53"/>
      <c r="O25" s="54"/>
      <c r="Q25" s="7">
        <f>+'SUNY Undergrad Program Schedule'!B25</f>
        <v>0</v>
      </c>
      <c r="R25" s="8">
        <f>+'SUNY Undergrad Program Schedule'!C25</f>
        <v>0</v>
      </c>
      <c r="S25" s="8">
        <f>+'SUNY Undergrad Program Schedule'!D25</f>
        <v>0</v>
      </c>
      <c r="T25" s="8" t="str">
        <f>IF('SUNY Undergrad Program Schedule'!E25="","",'SUNY Undergrad Program Schedule'!$C25)</f>
        <v/>
      </c>
      <c r="U25" s="8" t="str">
        <f>IF('SUNY Undergrad Program Schedule'!F25="","",'SUNY Undergrad Program Schedule'!$C25)</f>
        <v/>
      </c>
      <c r="V25" s="8" t="str">
        <f>IF('SUNY Undergrad Program Schedule'!G25="","",'SUNY Undergrad Program Schedule'!$C25)</f>
        <v/>
      </c>
      <c r="W25" s="8" t="str">
        <f>IF('SUNY Undergrad Program Schedule'!M25="","",'SUNY Undergrad Program Schedule'!$C25)</f>
        <v/>
      </c>
      <c r="X25" s="8" t="str">
        <f>IF('SUNY Undergrad Program Schedule'!H25="","",'SUNY Undergrad Program Schedule'!$C25)</f>
        <v/>
      </c>
      <c r="Y25" s="8" t="str">
        <f>IF('SUNY Undergrad Program Schedule'!J25="","",'SUNY Undergrad Program Schedule'!$C25)</f>
        <v/>
      </c>
      <c r="Z25" s="8" t="e">
        <f>IF('SUNY Undergrad Program Schedule'!#REF!="","",'SUNY Undergrad Program Schedule'!$C25)</f>
        <v>#REF!</v>
      </c>
      <c r="AA25" s="8" t="str">
        <f>IF('SUNY Undergrad Program Schedule'!N25="","",'SUNY Undergrad Program Schedule'!$C25)</f>
        <v/>
      </c>
      <c r="AB25" s="8">
        <f>+'SUNY Undergrad Program Schedule'!O25</f>
        <v>0</v>
      </c>
      <c r="AF25"/>
      <c r="AG25" s="18" t="s">
        <v>50</v>
      </c>
      <c r="AH25" s="27">
        <f>+'SUNY Undergrad Program Schedule'!D40</f>
        <v>0</v>
      </c>
      <c r="AI25" s="28">
        <v>8</v>
      </c>
      <c r="AJ25" s="29"/>
    </row>
    <row r="26" spans="2:36" ht="16.149999999999999" customHeight="1" x14ac:dyDescent="0.25">
      <c r="B26" s="48"/>
      <c r="C26" s="53"/>
      <c r="D26" s="53"/>
      <c r="E26" s="70" t="str">
        <f t="shared" si="0"/>
        <v/>
      </c>
      <c r="F26" s="53"/>
      <c r="G26" s="70" t="str">
        <f t="shared" si="1"/>
        <v/>
      </c>
      <c r="H26" s="53"/>
      <c r="I26" s="70" t="str">
        <f t="shared" si="1"/>
        <v/>
      </c>
      <c r="J26" s="53"/>
      <c r="K26" s="70" t="str">
        <f t="shared" si="1"/>
        <v/>
      </c>
      <c r="L26" s="70" t="str">
        <f t="shared" si="4"/>
        <v/>
      </c>
      <c r="M26" s="53"/>
      <c r="N26" s="53"/>
      <c r="O26" s="54"/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F26"/>
      <c r="AG26" s="18"/>
      <c r="AH26" s="27"/>
      <c r="AI26" s="28"/>
      <c r="AJ26" s="29"/>
    </row>
    <row r="27" spans="2:36" ht="16.149999999999999" customHeight="1" thickBot="1" x14ac:dyDescent="0.3">
      <c r="B27" s="45" t="s">
        <v>108</v>
      </c>
      <c r="C27" s="72">
        <f>SUM(C19:C26)</f>
        <v>0</v>
      </c>
      <c r="D27" s="57"/>
      <c r="E27" s="71">
        <f>SUM(E19:E26)</f>
        <v>0</v>
      </c>
      <c r="F27" s="57"/>
      <c r="G27" s="71">
        <f>SUM(G19:G26)</f>
        <v>0</v>
      </c>
      <c r="H27" s="57"/>
      <c r="I27" s="71">
        <f>SUM(I19:I26)</f>
        <v>0</v>
      </c>
      <c r="J27" s="57"/>
      <c r="K27" s="71">
        <f>SUM(K19:K26)</f>
        <v>0</v>
      </c>
      <c r="L27" s="71">
        <f>SUM(L19:L26)</f>
        <v>0</v>
      </c>
      <c r="M27" s="57"/>
      <c r="N27" s="57"/>
      <c r="O27" s="58"/>
      <c r="Q27" s="7" t="str">
        <f>+'SUNY Undergrad Program Schedule'!B27</f>
        <v>Term 1 Totals:</v>
      </c>
      <c r="R27" s="8">
        <f>+'SUNY Undergrad Program Schedule'!C27</f>
        <v>0</v>
      </c>
      <c r="S27" s="8">
        <f>+'SUNY Undergrad Program Schedule'!D27</f>
        <v>0</v>
      </c>
      <c r="T27" s="8">
        <f>IF('SUNY Undergrad Program Schedule'!E27="","",'SUNY Undergrad Program Schedule'!$C27)</f>
        <v>0</v>
      </c>
      <c r="U27" s="8" t="str">
        <f>IF('SUNY Undergrad Program Schedule'!F27="","",'SUNY Undergrad Program Schedule'!$C27)</f>
        <v/>
      </c>
      <c r="V27" s="8">
        <f>IF('SUNY Undergrad Program Schedule'!G27="","",'SUNY Undergrad Program Schedule'!$C27)</f>
        <v>0</v>
      </c>
      <c r="W27" s="8" t="str">
        <f>IF('SUNY Undergrad Program Schedule'!M27="","",'SUNY Undergrad Program Schedule'!$C27)</f>
        <v/>
      </c>
      <c r="X27" s="8" t="str">
        <f>IF('SUNY Undergrad Program Schedule'!H27="","",'SUNY Undergrad Program Schedule'!$C27)</f>
        <v/>
      </c>
      <c r="Y27" s="8" t="str">
        <f>IF('SUNY Undergrad Program Schedule'!J27="","",'SUNY Undergrad Program Schedule'!$C27)</f>
        <v/>
      </c>
      <c r="Z27" s="8" t="e">
        <f>IF('SUNY Undergrad Program Schedule'!#REF!="","",'SUNY Undergrad Program Schedule'!$C27)</f>
        <v>#REF!</v>
      </c>
      <c r="AA27" s="8" t="str">
        <f>IF('SUNY Undergrad Program Schedule'!N27="","",'SUNY Undergrad Program Schedule'!$C27)</f>
        <v/>
      </c>
      <c r="AB27" s="8">
        <f>+'SUNY Undergrad Program Schedule'!O27</f>
        <v>0</v>
      </c>
      <c r="AC27" s="3"/>
      <c r="AD27" s="3"/>
      <c r="AE27" s="3"/>
      <c r="AF27"/>
      <c r="AG27" s="18" t="s">
        <v>51</v>
      </c>
      <c r="AH27" s="27">
        <f>+'SUNY Undergrad Program Schedule'!D46</f>
        <v>0</v>
      </c>
      <c r="AI27" s="28">
        <v>2</v>
      </c>
      <c r="AJ27" s="29"/>
    </row>
    <row r="28" spans="2:36" s="3" customFormat="1" ht="16.5" hidden="1" thickBot="1" x14ac:dyDescent="0.3">
      <c r="B28" s="49" t="s">
        <v>108</v>
      </c>
      <c r="C28" s="50">
        <f>SUM(C19:C27)</f>
        <v>0</v>
      </c>
      <c r="D28" s="51">
        <f>COUNTA(D19:D27)</f>
        <v>0</v>
      </c>
      <c r="E28" s="50">
        <f>+'SUNY Undergrad Program Schedule'!T28</f>
        <v>0</v>
      </c>
      <c r="F28" s="51">
        <f>+'SUNY Undergrad Program Schedule'!U28</f>
        <v>0</v>
      </c>
      <c r="G28" s="50">
        <f>+'SUNY Undergrad Program Schedule'!V28</f>
        <v>0</v>
      </c>
      <c r="H28" s="51">
        <f>+'SUNY Undergrad Program Schedule'!X28</f>
        <v>0</v>
      </c>
      <c r="I28" s="50"/>
      <c r="J28" s="51">
        <f>+'SUNY Undergrad Program Schedule'!Y28</f>
        <v>0</v>
      </c>
      <c r="K28" s="50"/>
      <c r="L28" s="50"/>
      <c r="M28" s="51">
        <f>+'SUNY Undergrad Program Schedule'!W28</f>
        <v>0</v>
      </c>
      <c r="N28" s="51">
        <f>+'SUNY Undergrad Program Schedule'!AA28</f>
        <v>0</v>
      </c>
      <c r="O28" s="52"/>
      <c r="Q28" s="9" t="s">
        <v>52</v>
      </c>
      <c r="R28" s="10">
        <f>SUM(R19:R27)</f>
        <v>0</v>
      </c>
      <c r="S28" s="10">
        <f>COUNTA(S19:S27)</f>
        <v>7</v>
      </c>
      <c r="T28" s="10">
        <f>SUM(T19:T27)</f>
        <v>0</v>
      </c>
      <c r="U28" s="10">
        <f>SUM(U19:U27)</f>
        <v>0</v>
      </c>
      <c r="V28" s="10">
        <f>SUM(V19:V27)</f>
        <v>0</v>
      </c>
      <c r="W28" s="10">
        <f>COUNT(W19:W27)</f>
        <v>0</v>
      </c>
      <c r="X28" s="10">
        <f>SUM(X19:X27)</f>
        <v>0</v>
      </c>
      <c r="Y28" s="10">
        <f>SUM(Y19:Y27)</f>
        <v>0</v>
      </c>
      <c r="Z28" s="10" t="e">
        <f>SUM(Z19:Z27)</f>
        <v>#REF!</v>
      </c>
      <c r="AA28" s="10">
        <f>COUNT(AA19:AA27)</f>
        <v>0</v>
      </c>
      <c r="AB28" s="10" t="s">
        <v>53</v>
      </c>
      <c r="AC28" s="2"/>
      <c r="AD28" s="2"/>
      <c r="AE28" s="2"/>
      <c r="AF28"/>
      <c r="AG28" s="18" t="s">
        <v>54</v>
      </c>
      <c r="AH28" s="27">
        <f>+'SUNY Undergrad Program Schedule'!D47</f>
        <v>0</v>
      </c>
      <c r="AI28" s="28">
        <v>3</v>
      </c>
      <c r="AJ28" s="29"/>
    </row>
    <row r="29" spans="2:36" ht="16.5" hidden="1" thickBot="1" x14ac:dyDescent="0.3">
      <c r="B29" s="44" t="s">
        <v>55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Q29" s="21" t="s">
        <v>56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F29"/>
      <c r="AG29" s="18" t="s">
        <v>57</v>
      </c>
      <c r="AH29" s="27">
        <f>+'SUNY Undergrad Program Schedule'!D48</f>
        <v>0</v>
      </c>
      <c r="AI29" s="28">
        <v>4</v>
      </c>
      <c r="AJ29" s="29"/>
    </row>
    <row r="30" spans="2:36" ht="17.25" thickTop="1" thickBot="1" x14ac:dyDescent="0.3">
      <c r="B30" s="44" t="s">
        <v>55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F30"/>
      <c r="AG30" s="18"/>
      <c r="AH30" s="27"/>
      <c r="AI30" s="28"/>
      <c r="AJ30" s="29"/>
    </row>
    <row r="31" spans="2:36" ht="24.95" customHeight="1" thickTop="1" x14ac:dyDescent="0.25">
      <c r="B31" s="40" t="s">
        <v>107</v>
      </c>
      <c r="C31" s="41" t="s">
        <v>101</v>
      </c>
      <c r="D31" s="42" t="s">
        <v>105</v>
      </c>
      <c r="E31" s="42" t="s">
        <v>29</v>
      </c>
      <c r="F31" s="42" t="s">
        <v>109</v>
      </c>
      <c r="G31" s="42" t="s">
        <v>106</v>
      </c>
      <c r="H31" s="42" t="s">
        <v>110</v>
      </c>
      <c r="I31" s="42" t="s">
        <v>94</v>
      </c>
      <c r="J31" s="42" t="s">
        <v>111</v>
      </c>
      <c r="K31" s="42" t="s">
        <v>122</v>
      </c>
      <c r="L31" s="42" t="s">
        <v>114</v>
      </c>
      <c r="M31" s="42" t="s">
        <v>124</v>
      </c>
      <c r="N31" s="42" t="s">
        <v>112</v>
      </c>
      <c r="O31" s="43" t="s">
        <v>113</v>
      </c>
      <c r="Q31" s="5" t="s">
        <v>36</v>
      </c>
      <c r="R31" s="6" t="s">
        <v>28</v>
      </c>
      <c r="S31" s="6" t="s">
        <v>37</v>
      </c>
      <c r="T31" s="6" t="s">
        <v>29</v>
      </c>
      <c r="U31" s="6" t="s">
        <v>30</v>
      </c>
      <c r="V31" s="6" t="s">
        <v>31</v>
      </c>
      <c r="W31" s="6" t="s">
        <v>38</v>
      </c>
      <c r="X31" s="6" t="s">
        <v>32</v>
      </c>
      <c r="Y31" s="6" t="s">
        <v>33</v>
      </c>
      <c r="Z31" s="6" t="s">
        <v>34</v>
      </c>
      <c r="AA31" s="6" t="s">
        <v>39</v>
      </c>
      <c r="AB31" s="6" t="s">
        <v>35</v>
      </c>
      <c r="AF31"/>
      <c r="AG31" s="18" t="s">
        <v>58</v>
      </c>
      <c r="AH31" s="27">
        <f>+'SUNY Undergrad Program Schedule'!D49</f>
        <v>0</v>
      </c>
      <c r="AI31" s="28">
        <v>5</v>
      </c>
      <c r="AJ31" s="29"/>
    </row>
    <row r="32" spans="2:36" ht="16.149999999999999" customHeight="1" x14ac:dyDescent="0.25">
      <c r="B32" s="48"/>
      <c r="C32" s="53"/>
      <c r="D32" s="53"/>
      <c r="E32" s="70" t="str">
        <f t="shared" ref="E32:E39" si="5">IF(D32="","",C32)</f>
        <v/>
      </c>
      <c r="F32" s="53"/>
      <c r="G32" s="70" t="str">
        <f>IF(F32="","",C32)</f>
        <v/>
      </c>
      <c r="H32" s="53"/>
      <c r="I32" s="70" t="str">
        <f>IF(H32="","",C32)</f>
        <v/>
      </c>
      <c r="J32" s="53"/>
      <c r="K32" s="70" t="str">
        <f>IF(J32="","",C32)</f>
        <v/>
      </c>
      <c r="L32" s="70" t="str">
        <f>IF(AND(H32="Y",J32="Y"),C32,"")</f>
        <v/>
      </c>
      <c r="M32" s="53"/>
      <c r="N32" s="53"/>
      <c r="O32" s="54"/>
      <c r="Q32" s="7">
        <f>+'SUNY Undergrad Program Schedule'!B32</f>
        <v>0</v>
      </c>
      <c r="R32" s="8">
        <f>+'SUNY Undergrad Program Schedule'!C32</f>
        <v>0</v>
      </c>
      <c r="S32" s="8">
        <f>+'SUNY Undergrad Program Schedule'!D32</f>
        <v>0</v>
      </c>
      <c r="T32" s="8" t="str">
        <f>IF('SUNY Undergrad Program Schedule'!E32="","",'SUNY Undergrad Program Schedule'!$C32)</f>
        <v/>
      </c>
      <c r="U32" s="8" t="str">
        <f>IF('SUNY Undergrad Program Schedule'!F32="","",'SUNY Undergrad Program Schedule'!$C32)</f>
        <v/>
      </c>
      <c r="V32" s="8" t="str">
        <f>IF('SUNY Undergrad Program Schedule'!G32="","",'SUNY Undergrad Program Schedule'!$C32)</f>
        <v/>
      </c>
      <c r="W32" s="8" t="str">
        <f>IF('SUNY Undergrad Program Schedule'!M32="","",'SUNY Undergrad Program Schedule'!$C32)</f>
        <v/>
      </c>
      <c r="X32" s="8" t="str">
        <f>IF('SUNY Undergrad Program Schedule'!H32="","",'SUNY Undergrad Program Schedule'!$C32)</f>
        <v/>
      </c>
      <c r="Y32" s="8" t="str">
        <f>IF('SUNY Undergrad Program Schedule'!J32="","",'SUNY Undergrad Program Schedule'!$C32)</f>
        <v/>
      </c>
      <c r="Z32" s="8" t="e">
        <f>IF('SUNY Undergrad Program Schedule'!#REF!="","",'SUNY Undergrad Program Schedule'!$C32)</f>
        <v>#REF!</v>
      </c>
      <c r="AA32" s="8" t="str">
        <f>IF('SUNY Undergrad Program Schedule'!N32="","",'SUNY Undergrad Program Schedule'!$C32)</f>
        <v/>
      </c>
      <c r="AB32" s="8">
        <f>+'SUNY Undergrad Program Schedule'!O32</f>
        <v>0</v>
      </c>
      <c r="AF32"/>
      <c r="AG32" s="3" t="s">
        <v>59</v>
      </c>
      <c r="AH32" s="27">
        <f>+'SUNY Undergrad Program Schedule'!D51</f>
        <v>0</v>
      </c>
      <c r="AI32" s="28">
        <v>6</v>
      </c>
      <c r="AJ32" s="29"/>
    </row>
    <row r="33" spans="2:36" ht="16.149999999999999" customHeight="1" x14ac:dyDescent="0.25">
      <c r="B33" s="48"/>
      <c r="C33" s="53"/>
      <c r="D33" s="53"/>
      <c r="E33" s="70" t="str">
        <f t="shared" si="5"/>
        <v/>
      </c>
      <c r="F33" s="53"/>
      <c r="G33" s="70" t="str">
        <f t="shared" ref="G33:G39" si="6">IF(F33="","",C33)</f>
        <v/>
      </c>
      <c r="H33" s="53"/>
      <c r="I33" s="70" t="str">
        <f t="shared" ref="I33:I39" si="7">IF(H33="","",C33)</f>
        <v/>
      </c>
      <c r="J33" s="53"/>
      <c r="K33" s="70" t="str">
        <f t="shared" ref="K33:K39" si="8">IF(J33="","",C33)</f>
        <v/>
      </c>
      <c r="L33" s="70" t="str">
        <f t="shared" ref="L33:L39" si="9">IF(AND(H33="Y",J33="Y"),C33,"")</f>
        <v/>
      </c>
      <c r="M33" s="53"/>
      <c r="N33" s="53"/>
      <c r="O33" s="54"/>
      <c r="Q33" s="7">
        <f>+'SUNY Undergrad Program Schedule'!B33</f>
        <v>0</v>
      </c>
      <c r="R33" s="8">
        <f>+'SUNY Undergrad Program Schedule'!C33</f>
        <v>0</v>
      </c>
      <c r="S33" s="8">
        <f>+'SUNY Undergrad Program Schedule'!D33</f>
        <v>0</v>
      </c>
      <c r="T33" s="8" t="str">
        <f>IF('SUNY Undergrad Program Schedule'!E33="","",'SUNY Undergrad Program Schedule'!$C33)</f>
        <v/>
      </c>
      <c r="U33" s="8" t="str">
        <f>IF('SUNY Undergrad Program Schedule'!F33="","",'SUNY Undergrad Program Schedule'!$C33)</f>
        <v/>
      </c>
      <c r="V33" s="8" t="str">
        <f>IF('SUNY Undergrad Program Schedule'!G33="","",'SUNY Undergrad Program Schedule'!$C33)</f>
        <v/>
      </c>
      <c r="W33" s="8" t="str">
        <f>IF('SUNY Undergrad Program Schedule'!M33="","",'SUNY Undergrad Program Schedule'!$C33)</f>
        <v/>
      </c>
      <c r="X33" s="8" t="str">
        <f>IF('SUNY Undergrad Program Schedule'!H33="","",'SUNY Undergrad Program Schedule'!$C33)</f>
        <v/>
      </c>
      <c r="Y33" s="8" t="str">
        <f>IF('SUNY Undergrad Program Schedule'!J33="","",'SUNY Undergrad Program Schedule'!$C33)</f>
        <v/>
      </c>
      <c r="Z33" s="8" t="e">
        <f>IF('SUNY Undergrad Program Schedule'!#REF!="","",'SUNY Undergrad Program Schedule'!$C33)</f>
        <v>#REF!</v>
      </c>
      <c r="AA33" s="8" t="str">
        <f>IF('SUNY Undergrad Program Schedule'!N33="","",'SUNY Undergrad Program Schedule'!$C33)</f>
        <v/>
      </c>
      <c r="AB33" s="8">
        <f>+'SUNY Undergrad Program Schedule'!O33</f>
        <v>0</v>
      </c>
      <c r="AF33"/>
      <c r="AG33" s="18" t="s">
        <v>60</v>
      </c>
      <c r="AH33" s="27">
        <f>+'SUNY Undergrad Program Schedule'!D52</f>
        <v>0</v>
      </c>
      <c r="AI33" s="28">
        <v>7</v>
      </c>
      <c r="AJ33" s="29"/>
    </row>
    <row r="34" spans="2:36" ht="16.149999999999999" customHeight="1" x14ac:dyDescent="0.25">
      <c r="B34" s="48"/>
      <c r="C34" s="53"/>
      <c r="D34" s="53"/>
      <c r="E34" s="70" t="str">
        <f t="shared" si="5"/>
        <v/>
      </c>
      <c r="F34" s="53"/>
      <c r="G34" s="70" t="str">
        <f t="shared" si="6"/>
        <v/>
      </c>
      <c r="H34" s="53"/>
      <c r="I34" s="70" t="str">
        <f t="shared" si="7"/>
        <v/>
      </c>
      <c r="J34" s="53"/>
      <c r="K34" s="70" t="str">
        <f t="shared" si="8"/>
        <v/>
      </c>
      <c r="L34" s="70" t="str">
        <f t="shared" si="9"/>
        <v/>
      </c>
      <c r="M34" s="53"/>
      <c r="N34" s="53"/>
      <c r="O34" s="54"/>
      <c r="Q34" s="7">
        <f>+'SUNY Undergrad Program Schedule'!B34</f>
        <v>0</v>
      </c>
      <c r="R34" s="8">
        <f>+'SUNY Undergrad Program Schedule'!C34</f>
        <v>0</v>
      </c>
      <c r="S34" s="8">
        <f>+'SUNY Undergrad Program Schedule'!D34</f>
        <v>0</v>
      </c>
      <c r="T34" s="8" t="str">
        <f>IF('SUNY Undergrad Program Schedule'!E34="","",'SUNY Undergrad Program Schedule'!$C34)</f>
        <v/>
      </c>
      <c r="U34" s="8" t="str">
        <f>IF('SUNY Undergrad Program Schedule'!F34="","",'SUNY Undergrad Program Schedule'!$C34)</f>
        <v/>
      </c>
      <c r="V34" s="8" t="str">
        <f>IF('SUNY Undergrad Program Schedule'!G34="","",'SUNY Undergrad Program Schedule'!$C34)</f>
        <v/>
      </c>
      <c r="W34" s="8" t="str">
        <f>IF('SUNY Undergrad Program Schedule'!M34="","",'SUNY Undergrad Program Schedule'!$C34)</f>
        <v/>
      </c>
      <c r="X34" s="8" t="str">
        <f>IF('SUNY Undergrad Program Schedule'!H34="","",'SUNY Undergrad Program Schedule'!$C34)</f>
        <v/>
      </c>
      <c r="Y34" s="8" t="str">
        <f>IF('SUNY Undergrad Program Schedule'!J34="","",'SUNY Undergrad Program Schedule'!$C34)</f>
        <v/>
      </c>
      <c r="Z34" s="8" t="e">
        <f>IF('SUNY Undergrad Program Schedule'!#REF!="","",'SUNY Undergrad Program Schedule'!$C34)</f>
        <v>#REF!</v>
      </c>
      <c r="AA34" s="8" t="str">
        <f>IF('SUNY Undergrad Program Schedule'!N34="","",'SUNY Undergrad Program Schedule'!$C34)</f>
        <v/>
      </c>
      <c r="AB34" s="8">
        <f>+'SUNY Undergrad Program Schedule'!O34</f>
        <v>0</v>
      </c>
      <c r="AF34"/>
      <c r="AG34" s="18" t="s">
        <v>61</v>
      </c>
      <c r="AH34" s="27">
        <f>+'SUNY Undergrad Program Schedule'!D53</f>
        <v>0</v>
      </c>
      <c r="AI34" s="28">
        <v>8</v>
      </c>
      <c r="AJ34" s="29"/>
    </row>
    <row r="35" spans="2:36" ht="16.149999999999999" customHeight="1" x14ac:dyDescent="0.25">
      <c r="B35" s="48"/>
      <c r="C35" s="53"/>
      <c r="D35" s="53"/>
      <c r="E35" s="70" t="str">
        <f t="shared" si="5"/>
        <v/>
      </c>
      <c r="F35" s="53"/>
      <c r="G35" s="70" t="str">
        <f t="shared" si="6"/>
        <v/>
      </c>
      <c r="H35" s="53"/>
      <c r="I35" s="70" t="str">
        <f t="shared" si="7"/>
        <v/>
      </c>
      <c r="J35" s="53"/>
      <c r="K35" s="70" t="str">
        <f t="shared" si="8"/>
        <v/>
      </c>
      <c r="L35" s="70" t="str">
        <f t="shared" si="9"/>
        <v/>
      </c>
      <c r="M35" s="53"/>
      <c r="N35" s="53"/>
      <c r="O35" s="54"/>
      <c r="Q35" s="7">
        <f>+'SUNY Undergrad Program Schedule'!B35</f>
        <v>0</v>
      </c>
      <c r="R35" s="8">
        <f>+'SUNY Undergrad Program Schedule'!C35</f>
        <v>0</v>
      </c>
      <c r="S35" s="8">
        <f>+'SUNY Undergrad Program Schedule'!D35</f>
        <v>0</v>
      </c>
      <c r="T35" s="8" t="str">
        <f>IF('SUNY Undergrad Program Schedule'!E35="","",'SUNY Undergrad Program Schedule'!$C35)</f>
        <v/>
      </c>
      <c r="U35" s="8" t="str">
        <f>IF('SUNY Undergrad Program Schedule'!F35="","",'SUNY Undergrad Program Schedule'!$C35)</f>
        <v/>
      </c>
      <c r="V35" s="8" t="str">
        <f>IF('SUNY Undergrad Program Schedule'!G35="","",'SUNY Undergrad Program Schedule'!$C35)</f>
        <v/>
      </c>
      <c r="W35" s="8" t="str">
        <f>IF('SUNY Undergrad Program Schedule'!M35="","",'SUNY Undergrad Program Schedule'!$C35)</f>
        <v/>
      </c>
      <c r="X35" s="8" t="str">
        <f>IF('SUNY Undergrad Program Schedule'!H35="","",'SUNY Undergrad Program Schedule'!$C35)</f>
        <v/>
      </c>
      <c r="Y35" s="8" t="str">
        <f>IF('SUNY Undergrad Program Schedule'!J35="","",'SUNY Undergrad Program Schedule'!$C35)</f>
        <v/>
      </c>
      <c r="Z35" s="8" t="e">
        <f>IF('SUNY Undergrad Program Schedule'!#REF!="","",'SUNY Undergrad Program Schedule'!$C35)</f>
        <v>#REF!</v>
      </c>
      <c r="AA35" s="8" t="str">
        <f>IF('SUNY Undergrad Program Schedule'!N35="","",'SUNY Undergrad Program Schedule'!$C35)</f>
        <v/>
      </c>
      <c r="AB35" s="8">
        <f>+'SUNY Undergrad Program Schedule'!O35</f>
        <v>0</v>
      </c>
      <c r="AF35"/>
      <c r="AG35" s="18" t="s">
        <v>62</v>
      </c>
      <c r="AH35" s="27">
        <f>+'SUNY Undergrad Program Schedule'!D58</f>
        <v>0</v>
      </c>
      <c r="AI35" s="28">
        <v>1</v>
      </c>
      <c r="AJ35" s="29">
        <v>4</v>
      </c>
    </row>
    <row r="36" spans="2:36" ht="16.149999999999999" customHeight="1" x14ac:dyDescent="0.25">
      <c r="B36" s="48"/>
      <c r="C36" s="53"/>
      <c r="D36" s="53"/>
      <c r="E36" s="70" t="str">
        <f t="shared" si="5"/>
        <v/>
      </c>
      <c r="F36" s="53"/>
      <c r="G36" s="70" t="str">
        <f t="shared" si="6"/>
        <v/>
      </c>
      <c r="H36" s="53"/>
      <c r="I36" s="70" t="str">
        <f t="shared" si="7"/>
        <v/>
      </c>
      <c r="J36" s="53"/>
      <c r="K36" s="70" t="str">
        <f t="shared" si="8"/>
        <v/>
      </c>
      <c r="L36" s="70" t="str">
        <f t="shared" si="9"/>
        <v/>
      </c>
      <c r="M36" s="53"/>
      <c r="N36" s="53"/>
      <c r="O36" s="54"/>
      <c r="Q36" s="7">
        <f>+'SUNY Undergrad Program Schedule'!B36</f>
        <v>0</v>
      </c>
      <c r="R36" s="8">
        <f>+'SUNY Undergrad Program Schedule'!C36</f>
        <v>0</v>
      </c>
      <c r="S36" s="8">
        <f>+'SUNY Undergrad Program Schedule'!D36</f>
        <v>0</v>
      </c>
      <c r="T36" s="8" t="str">
        <f>IF('SUNY Undergrad Program Schedule'!E36="","",'SUNY Undergrad Program Schedule'!$C36)</f>
        <v/>
      </c>
      <c r="U36" s="8" t="str">
        <f>IF('SUNY Undergrad Program Schedule'!F36="","",'SUNY Undergrad Program Schedule'!$C36)</f>
        <v/>
      </c>
      <c r="V36" s="8" t="str">
        <f>IF('SUNY Undergrad Program Schedule'!G36="","",'SUNY Undergrad Program Schedule'!$C36)</f>
        <v/>
      </c>
      <c r="W36" s="8" t="str">
        <f>IF('SUNY Undergrad Program Schedule'!M36="","",'SUNY Undergrad Program Schedule'!$C36)</f>
        <v/>
      </c>
      <c r="X36" s="8" t="str">
        <f>IF('SUNY Undergrad Program Schedule'!H36="","",'SUNY Undergrad Program Schedule'!$C36)</f>
        <v/>
      </c>
      <c r="Y36" s="8" t="str">
        <f>IF('SUNY Undergrad Program Schedule'!J36="","",'SUNY Undergrad Program Schedule'!$C36)</f>
        <v/>
      </c>
      <c r="Z36" s="8" t="e">
        <f>IF('SUNY Undergrad Program Schedule'!#REF!="","",'SUNY Undergrad Program Schedule'!$C36)</f>
        <v>#REF!</v>
      </c>
      <c r="AA36" s="8" t="str">
        <f>IF('SUNY Undergrad Program Schedule'!N36="","",'SUNY Undergrad Program Schedule'!$C36)</f>
        <v/>
      </c>
      <c r="AB36" s="8">
        <f>+'SUNY Undergrad Program Schedule'!O36</f>
        <v>0</v>
      </c>
      <c r="AF36"/>
      <c r="AG36" s="18" t="s">
        <v>63</v>
      </c>
      <c r="AH36" s="27">
        <f>+'SUNY Undergrad Program Schedule'!D59</f>
        <v>0</v>
      </c>
      <c r="AI36" s="28">
        <v>2</v>
      </c>
      <c r="AJ36" s="29"/>
    </row>
    <row r="37" spans="2:36" ht="16.149999999999999" customHeight="1" x14ac:dyDescent="0.25">
      <c r="B37" s="48"/>
      <c r="C37" s="53"/>
      <c r="D37" s="53"/>
      <c r="E37" s="70" t="str">
        <f t="shared" si="5"/>
        <v/>
      </c>
      <c r="F37" s="53"/>
      <c r="G37" s="70" t="str">
        <f t="shared" si="6"/>
        <v/>
      </c>
      <c r="H37" s="53"/>
      <c r="I37" s="70" t="str">
        <f t="shared" si="7"/>
        <v/>
      </c>
      <c r="J37" s="53"/>
      <c r="K37" s="70" t="str">
        <f t="shared" si="8"/>
        <v/>
      </c>
      <c r="L37" s="70" t="str">
        <f t="shared" si="9"/>
        <v/>
      </c>
      <c r="M37" s="53"/>
      <c r="N37" s="53"/>
      <c r="O37" s="54"/>
      <c r="Q37" s="7">
        <f>+'SUNY Undergrad Program Schedule'!B37</f>
        <v>0</v>
      </c>
      <c r="R37" s="8">
        <f>+'SUNY Undergrad Program Schedule'!C37</f>
        <v>0</v>
      </c>
      <c r="S37" s="8">
        <f>+'SUNY Undergrad Program Schedule'!D37</f>
        <v>0</v>
      </c>
      <c r="T37" s="8" t="str">
        <f>IF('SUNY Undergrad Program Schedule'!E37="","",'SUNY Undergrad Program Schedule'!$C37)</f>
        <v/>
      </c>
      <c r="U37" s="8" t="str">
        <f>IF('SUNY Undergrad Program Schedule'!F37="","",'SUNY Undergrad Program Schedule'!$C37)</f>
        <v/>
      </c>
      <c r="V37" s="8" t="str">
        <f>IF('SUNY Undergrad Program Schedule'!G37="","",'SUNY Undergrad Program Schedule'!$C37)</f>
        <v/>
      </c>
      <c r="W37" s="8" t="str">
        <f>IF('SUNY Undergrad Program Schedule'!M37="","",'SUNY Undergrad Program Schedule'!$C37)</f>
        <v/>
      </c>
      <c r="X37" s="8" t="str">
        <f>IF('SUNY Undergrad Program Schedule'!H37="","",'SUNY Undergrad Program Schedule'!$C37)</f>
        <v/>
      </c>
      <c r="Y37" s="8" t="str">
        <f>IF('SUNY Undergrad Program Schedule'!J37="","",'SUNY Undergrad Program Schedule'!$C37)</f>
        <v/>
      </c>
      <c r="Z37" s="8" t="e">
        <f>IF('SUNY Undergrad Program Schedule'!#REF!="","",'SUNY Undergrad Program Schedule'!$C37)</f>
        <v>#REF!</v>
      </c>
      <c r="AA37" s="8" t="str">
        <f>IF('SUNY Undergrad Program Schedule'!N37="","",'SUNY Undergrad Program Schedule'!$C37)</f>
        <v/>
      </c>
      <c r="AB37" s="8">
        <f>+'SUNY Undergrad Program Schedule'!O37</f>
        <v>0</v>
      </c>
      <c r="AF37"/>
      <c r="AG37" s="18" t="s">
        <v>64</v>
      </c>
      <c r="AH37" s="27">
        <f>+'SUNY Undergrad Program Schedule'!D60</f>
        <v>0</v>
      </c>
      <c r="AI37" s="28">
        <v>3</v>
      </c>
      <c r="AJ37" s="29"/>
    </row>
    <row r="38" spans="2:36" ht="16.149999999999999" customHeight="1" x14ac:dyDescent="0.25">
      <c r="B38" s="48"/>
      <c r="C38" s="53"/>
      <c r="D38" s="53"/>
      <c r="E38" s="70" t="str">
        <f t="shared" ref="E38" si="10">IF(D38="","",C38)</f>
        <v/>
      </c>
      <c r="F38" s="53"/>
      <c r="G38" s="70" t="str">
        <f t="shared" ref="G38" si="11">IF(F38="","",C38)</f>
        <v/>
      </c>
      <c r="H38" s="53"/>
      <c r="I38" s="70" t="str">
        <f t="shared" ref="I38" si="12">IF(H38="","",C38)</f>
        <v/>
      </c>
      <c r="J38" s="53"/>
      <c r="K38" s="70" t="str">
        <f t="shared" ref="K38" si="13">IF(J38="","",C38)</f>
        <v/>
      </c>
      <c r="L38" s="70" t="str">
        <f t="shared" ref="L38" si="14">IF(AND(H38="Y",J38="Y"),C38,"")</f>
        <v/>
      </c>
      <c r="M38" s="53"/>
      <c r="N38" s="53"/>
      <c r="O38" s="54"/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F38"/>
      <c r="AG38" s="18"/>
      <c r="AH38" s="27"/>
      <c r="AI38" s="28"/>
      <c r="AJ38" s="29"/>
    </row>
    <row r="39" spans="2:36" ht="16.149999999999999" customHeight="1" x14ac:dyDescent="0.25">
      <c r="B39" s="48"/>
      <c r="C39" s="53"/>
      <c r="D39" s="53"/>
      <c r="E39" s="70" t="str">
        <f t="shared" si="5"/>
        <v/>
      </c>
      <c r="F39" s="53"/>
      <c r="G39" s="70" t="str">
        <f t="shared" si="6"/>
        <v/>
      </c>
      <c r="H39" s="53"/>
      <c r="I39" s="70" t="str">
        <f t="shared" si="7"/>
        <v/>
      </c>
      <c r="J39" s="53"/>
      <c r="K39" s="70" t="str">
        <f t="shared" si="8"/>
        <v/>
      </c>
      <c r="L39" s="70" t="str">
        <f t="shared" si="9"/>
        <v/>
      </c>
      <c r="M39" s="53"/>
      <c r="N39" s="53"/>
      <c r="O39" s="54"/>
      <c r="Q39" s="7">
        <f>+'SUNY Undergrad Program Schedule'!B39</f>
        <v>0</v>
      </c>
      <c r="R39" s="8">
        <f>+'SUNY Undergrad Program Schedule'!C39</f>
        <v>0</v>
      </c>
      <c r="S39" s="8">
        <f>+'SUNY Undergrad Program Schedule'!D39</f>
        <v>0</v>
      </c>
      <c r="T39" s="8" t="str">
        <f>IF('SUNY Undergrad Program Schedule'!E39="","",'SUNY Undergrad Program Schedule'!$C39)</f>
        <v/>
      </c>
      <c r="U39" s="8" t="str">
        <f>IF('SUNY Undergrad Program Schedule'!F39="","",'SUNY Undergrad Program Schedule'!$C39)</f>
        <v/>
      </c>
      <c r="V39" s="8" t="str">
        <f>IF('SUNY Undergrad Program Schedule'!G39="","",'SUNY Undergrad Program Schedule'!$C39)</f>
        <v/>
      </c>
      <c r="W39" s="8" t="str">
        <f>IF('SUNY Undergrad Program Schedule'!M39="","",'SUNY Undergrad Program Schedule'!$C39)</f>
        <v/>
      </c>
      <c r="X39" s="8" t="str">
        <f>IF('SUNY Undergrad Program Schedule'!H39="","",'SUNY Undergrad Program Schedule'!$C39)</f>
        <v/>
      </c>
      <c r="Y39" s="8" t="str">
        <f>IF('SUNY Undergrad Program Schedule'!J39="","",'SUNY Undergrad Program Schedule'!$C39)</f>
        <v/>
      </c>
      <c r="Z39" s="8" t="e">
        <f>IF('SUNY Undergrad Program Schedule'!#REF!="","",'SUNY Undergrad Program Schedule'!$C39)</f>
        <v>#REF!</v>
      </c>
      <c r="AA39" s="8" t="str">
        <f>IF('SUNY Undergrad Program Schedule'!N39="","",'SUNY Undergrad Program Schedule'!$C39)</f>
        <v/>
      </c>
      <c r="AB39" s="8">
        <f>+'SUNY Undergrad Program Schedule'!O39</f>
        <v>0</v>
      </c>
      <c r="AF39"/>
      <c r="AG39" s="18" t="s">
        <v>65</v>
      </c>
      <c r="AH39" s="27">
        <f>+'SUNY Undergrad Program Schedule'!D61</f>
        <v>0</v>
      </c>
      <c r="AI39" s="28">
        <v>4</v>
      </c>
      <c r="AJ39" s="29"/>
    </row>
    <row r="40" spans="2:36" ht="16.149999999999999" customHeight="1" thickBot="1" x14ac:dyDescent="0.3">
      <c r="B40" s="56" t="s">
        <v>115</v>
      </c>
      <c r="C40" s="72">
        <f>SUM(C32:C39)</f>
        <v>0</v>
      </c>
      <c r="D40" s="57"/>
      <c r="E40" s="71">
        <f>SUM(E32:E39)</f>
        <v>0</v>
      </c>
      <c r="F40" s="57"/>
      <c r="G40" s="71">
        <f>SUM(G32:G39)</f>
        <v>0</v>
      </c>
      <c r="H40" s="57"/>
      <c r="I40" s="71">
        <f>SUM(I32:I39)</f>
        <v>0</v>
      </c>
      <c r="J40" s="57"/>
      <c r="K40" s="71">
        <f>SUM(K32:K39)</f>
        <v>0</v>
      </c>
      <c r="L40" s="71">
        <f>SUM(L32:L39)</f>
        <v>0</v>
      </c>
      <c r="M40" s="57"/>
      <c r="N40" s="57"/>
      <c r="O40" s="58"/>
      <c r="Q40" s="7" t="str">
        <f>+'SUNY Undergrad Program Schedule'!B40</f>
        <v>Term 2 Totals:</v>
      </c>
      <c r="R40" s="8">
        <f>+'SUNY Undergrad Program Schedule'!C40</f>
        <v>0</v>
      </c>
      <c r="S40" s="8">
        <f>+'SUNY Undergrad Program Schedule'!D40</f>
        <v>0</v>
      </c>
      <c r="T40" s="8">
        <f>IF('SUNY Undergrad Program Schedule'!E40="","",'SUNY Undergrad Program Schedule'!$C40)</f>
        <v>0</v>
      </c>
      <c r="U40" s="8" t="str">
        <f>IF('SUNY Undergrad Program Schedule'!F40="","",'SUNY Undergrad Program Schedule'!$C40)</f>
        <v/>
      </c>
      <c r="V40" s="8">
        <f>IF('SUNY Undergrad Program Schedule'!G40="","",'SUNY Undergrad Program Schedule'!$C40)</f>
        <v>0</v>
      </c>
      <c r="W40" s="8" t="str">
        <f>IF('SUNY Undergrad Program Schedule'!M40="","",'SUNY Undergrad Program Schedule'!$C40)</f>
        <v/>
      </c>
      <c r="X40" s="8" t="str">
        <f>IF('SUNY Undergrad Program Schedule'!H40="","",'SUNY Undergrad Program Schedule'!$C40)</f>
        <v/>
      </c>
      <c r="Y40" s="8" t="str">
        <f>IF('SUNY Undergrad Program Schedule'!J40="","",'SUNY Undergrad Program Schedule'!$C40)</f>
        <v/>
      </c>
      <c r="Z40" s="8" t="e">
        <f>IF('SUNY Undergrad Program Schedule'!#REF!="","",'SUNY Undergrad Program Schedule'!$C40)</f>
        <v>#REF!</v>
      </c>
      <c r="AA40" s="8" t="str">
        <f>IF('SUNY Undergrad Program Schedule'!N40="","",'SUNY Undergrad Program Schedule'!$C40)</f>
        <v/>
      </c>
      <c r="AB40" s="8">
        <f>+'SUNY Undergrad Program Schedule'!O40</f>
        <v>0</v>
      </c>
      <c r="AC40" s="3"/>
      <c r="AD40" s="3"/>
      <c r="AE40" s="3"/>
      <c r="AF40"/>
      <c r="AG40" s="3" t="s">
        <v>66</v>
      </c>
      <c r="AH40" s="27">
        <f>+'SUNY Undergrad Program Schedule'!D62</f>
        <v>0</v>
      </c>
      <c r="AI40" s="28">
        <v>5</v>
      </c>
      <c r="AJ40" s="29"/>
    </row>
    <row r="41" spans="2:36" s="3" customFormat="1" ht="16.5" hidden="1" thickBot="1" x14ac:dyDescent="0.3">
      <c r="B41" s="49" t="s">
        <v>115</v>
      </c>
      <c r="C41" s="50">
        <f>SUM(C32:C40)</f>
        <v>0</v>
      </c>
      <c r="D41" s="51">
        <f>COUNTA(D32:D40)</f>
        <v>0</v>
      </c>
      <c r="E41" s="50">
        <f>+'SUNY Undergrad Program Schedule'!T41</f>
        <v>0</v>
      </c>
      <c r="F41" s="51">
        <f>+'SUNY Undergrad Program Schedule'!U41</f>
        <v>0</v>
      </c>
      <c r="G41" s="50">
        <f>+'SUNY Undergrad Program Schedule'!V41</f>
        <v>0</v>
      </c>
      <c r="H41" s="51">
        <f>+'SUNY Undergrad Program Schedule'!X41</f>
        <v>0</v>
      </c>
      <c r="I41" s="50"/>
      <c r="J41" s="51">
        <f>+'SUNY Undergrad Program Schedule'!Y41</f>
        <v>0</v>
      </c>
      <c r="K41" s="50"/>
      <c r="L41" s="50"/>
      <c r="M41" s="51">
        <f>+'SUNY Undergrad Program Schedule'!W41</f>
        <v>0</v>
      </c>
      <c r="N41" s="51">
        <f>+'SUNY Undergrad Program Schedule'!AA41</f>
        <v>0</v>
      </c>
      <c r="O41" s="52"/>
      <c r="Q41" s="9" t="s">
        <v>52</v>
      </c>
      <c r="R41" s="10">
        <f>SUM(R32:R40)</f>
        <v>0</v>
      </c>
      <c r="S41" s="10">
        <f>COUNTA(S32:S40)</f>
        <v>8</v>
      </c>
      <c r="T41" s="10">
        <f>SUM(T32:T40)</f>
        <v>0</v>
      </c>
      <c r="U41" s="10">
        <f>SUM(U32:U40)</f>
        <v>0</v>
      </c>
      <c r="V41" s="10">
        <f>SUM(V32:V40)</f>
        <v>0</v>
      </c>
      <c r="W41" s="10">
        <f>COUNT(W32:W40)</f>
        <v>0</v>
      </c>
      <c r="X41" s="10">
        <f>SUM(X32:X40)</f>
        <v>0</v>
      </c>
      <c r="Y41" s="10">
        <f>SUM(Y32:Y40)</f>
        <v>0</v>
      </c>
      <c r="Z41" s="10" t="e">
        <f>SUM(Z32:Z40)</f>
        <v>#REF!</v>
      </c>
      <c r="AA41" s="10">
        <f>COUNT(AA32:AA40)</f>
        <v>0</v>
      </c>
      <c r="AB41" s="10" t="s">
        <v>53</v>
      </c>
      <c r="AC41" s="2"/>
      <c r="AD41" s="2"/>
      <c r="AE41" s="2"/>
      <c r="AF41"/>
      <c r="AG41" s="18" t="s">
        <v>6</v>
      </c>
      <c r="AH41" s="27">
        <f>+'SUNY Undergrad Program Schedule'!D64</f>
        <v>0</v>
      </c>
      <c r="AI41" s="28">
        <v>6</v>
      </c>
      <c r="AJ41" s="29"/>
    </row>
    <row r="42" spans="2:36" ht="15.75" hidden="1" thickBot="1" x14ac:dyDescent="0.3">
      <c r="B42" s="44" t="s">
        <v>67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Q42" s="21" t="s">
        <v>68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F42"/>
      <c r="AG42" s="3" t="s">
        <v>69</v>
      </c>
      <c r="AH42" s="27">
        <f>+'SUNY Undergrad Program Schedule'!D65</f>
        <v>0</v>
      </c>
      <c r="AI42" s="28">
        <v>7</v>
      </c>
      <c r="AJ42" s="29"/>
    </row>
    <row r="43" spans="2:36" ht="16.5" thickTop="1" thickBot="1" x14ac:dyDescent="0.3">
      <c r="B43" s="44" t="s">
        <v>67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F43"/>
      <c r="AG43" s="3"/>
      <c r="AH43" s="27"/>
      <c r="AI43" s="28"/>
      <c r="AJ43" s="29"/>
    </row>
    <row r="44" spans="2:36" ht="24.95" customHeight="1" thickTop="1" x14ac:dyDescent="0.25">
      <c r="B44" s="40" t="s">
        <v>107</v>
      </c>
      <c r="C44" s="41" t="s">
        <v>101</v>
      </c>
      <c r="D44" s="42" t="s">
        <v>105</v>
      </c>
      <c r="E44" s="42" t="s">
        <v>29</v>
      </c>
      <c r="F44" s="42" t="s">
        <v>109</v>
      </c>
      <c r="G44" s="42" t="s">
        <v>106</v>
      </c>
      <c r="H44" s="42" t="s">
        <v>110</v>
      </c>
      <c r="I44" s="42" t="s">
        <v>94</v>
      </c>
      <c r="J44" s="42" t="s">
        <v>111</v>
      </c>
      <c r="K44" s="42" t="s">
        <v>122</v>
      </c>
      <c r="L44" s="42" t="s">
        <v>114</v>
      </c>
      <c r="M44" s="42" t="s">
        <v>124</v>
      </c>
      <c r="N44" s="42" t="s">
        <v>112</v>
      </c>
      <c r="O44" s="43" t="s">
        <v>113</v>
      </c>
      <c r="Q44" s="5" t="s">
        <v>36</v>
      </c>
      <c r="R44" s="6" t="s">
        <v>28</v>
      </c>
      <c r="S44" s="6" t="s">
        <v>37</v>
      </c>
      <c r="T44" s="6" t="s">
        <v>29</v>
      </c>
      <c r="U44" s="6" t="s">
        <v>30</v>
      </c>
      <c r="V44" s="6" t="s">
        <v>31</v>
      </c>
      <c r="W44" s="6" t="s">
        <v>38</v>
      </c>
      <c r="X44" s="6" t="s">
        <v>32</v>
      </c>
      <c r="Y44" s="6" t="s">
        <v>33</v>
      </c>
      <c r="Z44" s="6" t="s">
        <v>34</v>
      </c>
      <c r="AA44" s="6" t="s">
        <v>39</v>
      </c>
      <c r="AB44" s="6" t="s">
        <v>35</v>
      </c>
      <c r="AF44"/>
      <c r="AG44" s="18" t="s">
        <v>70</v>
      </c>
      <c r="AH44" s="27">
        <f>+'SUNY Undergrad Program Schedule'!D66</f>
        <v>0</v>
      </c>
      <c r="AI44" s="28">
        <v>8</v>
      </c>
      <c r="AJ44" s="29"/>
    </row>
    <row r="45" spans="2:36" ht="16.149999999999999" customHeight="1" x14ac:dyDescent="0.25">
      <c r="B45" s="48"/>
      <c r="C45" s="53"/>
      <c r="D45" s="53"/>
      <c r="E45" s="70" t="str">
        <f t="shared" ref="E45:E52" si="15">IF(D45="","",C45)</f>
        <v/>
      </c>
      <c r="F45" s="53"/>
      <c r="G45" s="70" t="str">
        <f>IF(F45="","",C45)</f>
        <v/>
      </c>
      <c r="H45" s="53"/>
      <c r="I45" s="70" t="str">
        <f>IF(H45="","",C45)</f>
        <v/>
      </c>
      <c r="J45" s="53"/>
      <c r="K45" s="70" t="str">
        <f>IF(J45="","",C45)</f>
        <v/>
      </c>
      <c r="L45" s="70" t="str">
        <f>IF(AND(H45="Y",J45="Y"),C45,"")</f>
        <v/>
      </c>
      <c r="M45" s="53"/>
      <c r="N45" s="53"/>
      <c r="O45" s="54"/>
      <c r="Q45" s="7">
        <f>+'SUNY Undergrad Program Schedule'!B45</f>
        <v>0</v>
      </c>
      <c r="R45" s="8">
        <f>+'SUNY Undergrad Program Schedule'!C45</f>
        <v>0</v>
      </c>
      <c r="S45" s="8">
        <f>+'SUNY Undergrad Program Schedule'!D45</f>
        <v>0</v>
      </c>
      <c r="T45" s="8" t="str">
        <f>IF('SUNY Undergrad Program Schedule'!E45="","",'SUNY Undergrad Program Schedule'!$C45)</f>
        <v/>
      </c>
      <c r="U45" s="8" t="str">
        <f>IF('SUNY Undergrad Program Schedule'!F45="","",'SUNY Undergrad Program Schedule'!$C45)</f>
        <v/>
      </c>
      <c r="V45" s="8" t="str">
        <f>IF('SUNY Undergrad Program Schedule'!G45="","",'SUNY Undergrad Program Schedule'!$C45)</f>
        <v/>
      </c>
      <c r="W45" s="8" t="str">
        <f>IF('SUNY Undergrad Program Schedule'!M45="","",'SUNY Undergrad Program Schedule'!$C45)</f>
        <v/>
      </c>
      <c r="X45" s="8" t="str">
        <f>IF('SUNY Undergrad Program Schedule'!H45="","",'SUNY Undergrad Program Schedule'!$C45)</f>
        <v/>
      </c>
      <c r="Y45" s="8" t="str">
        <f>IF('SUNY Undergrad Program Schedule'!J45="","",'SUNY Undergrad Program Schedule'!$C45)</f>
        <v/>
      </c>
      <c r="Z45" s="8" t="e">
        <f>IF('SUNY Undergrad Program Schedule'!#REF!="","",'SUNY Undergrad Program Schedule'!$C45)</f>
        <v>#REF!</v>
      </c>
      <c r="AA45" s="8" t="str">
        <f>IF('SUNY Undergrad Program Schedule'!N45="","",'SUNY Undergrad Program Schedule'!$C45)</f>
        <v/>
      </c>
      <c r="AB45" s="8">
        <f>+'SUNY Undergrad Program Schedule'!O45</f>
        <v>0</v>
      </c>
      <c r="AF45"/>
      <c r="AG45" s="18" t="s">
        <v>71</v>
      </c>
      <c r="AH45" s="27">
        <f>+'SUNY Undergrad Program Schedule'!D71</f>
        <v>0</v>
      </c>
      <c r="AI45" s="28">
        <v>1</v>
      </c>
      <c r="AJ45" s="29">
        <v>5</v>
      </c>
    </row>
    <row r="46" spans="2:36" ht="16.149999999999999" customHeight="1" x14ac:dyDescent="0.25">
      <c r="B46" s="48"/>
      <c r="C46" s="53"/>
      <c r="D46" s="53"/>
      <c r="E46" s="70" t="str">
        <f t="shared" si="15"/>
        <v/>
      </c>
      <c r="F46" s="53"/>
      <c r="G46" s="70" t="str">
        <f t="shared" ref="G46:G52" si="16">IF(F46="","",C46)</f>
        <v/>
      </c>
      <c r="H46" s="53"/>
      <c r="I46" s="70" t="str">
        <f t="shared" ref="I46:I52" si="17">IF(H46="","",C46)</f>
        <v/>
      </c>
      <c r="J46" s="53"/>
      <c r="K46" s="70" t="str">
        <f t="shared" ref="K46:K52" si="18">IF(J46="","",C46)</f>
        <v/>
      </c>
      <c r="L46" s="70" t="str">
        <f t="shared" ref="L46:L52" si="19">IF(AND(H46="Y",J46="Y"),C46,"")</f>
        <v/>
      </c>
      <c r="M46" s="53"/>
      <c r="N46" s="53"/>
      <c r="O46" s="54"/>
      <c r="Q46" s="7">
        <f>+'SUNY Undergrad Program Schedule'!B46</f>
        <v>0</v>
      </c>
      <c r="R46" s="8">
        <f>+'SUNY Undergrad Program Schedule'!C46</f>
        <v>0</v>
      </c>
      <c r="S46" s="8">
        <f>+'SUNY Undergrad Program Schedule'!D46</f>
        <v>0</v>
      </c>
      <c r="T46" s="8" t="str">
        <f>IF('SUNY Undergrad Program Schedule'!E46="","",'SUNY Undergrad Program Schedule'!$C46)</f>
        <v/>
      </c>
      <c r="U46" s="8" t="str">
        <f>IF('SUNY Undergrad Program Schedule'!F46="","",'SUNY Undergrad Program Schedule'!$C46)</f>
        <v/>
      </c>
      <c r="V46" s="8" t="str">
        <f>IF('SUNY Undergrad Program Schedule'!G46="","",'SUNY Undergrad Program Schedule'!$C46)</f>
        <v/>
      </c>
      <c r="W46" s="8" t="str">
        <f>IF('SUNY Undergrad Program Schedule'!M46="","",'SUNY Undergrad Program Schedule'!$C46)</f>
        <v/>
      </c>
      <c r="X46" s="8" t="str">
        <f>IF('SUNY Undergrad Program Schedule'!H46="","",'SUNY Undergrad Program Schedule'!$C46)</f>
        <v/>
      </c>
      <c r="Y46" s="8" t="str">
        <f>IF('SUNY Undergrad Program Schedule'!J46="","",'SUNY Undergrad Program Schedule'!$C46)</f>
        <v/>
      </c>
      <c r="Z46" s="8" t="e">
        <f>IF('SUNY Undergrad Program Schedule'!#REF!="","",'SUNY Undergrad Program Schedule'!$C46)</f>
        <v>#REF!</v>
      </c>
      <c r="AA46" s="8" t="str">
        <f>IF('SUNY Undergrad Program Schedule'!N46="","",'SUNY Undergrad Program Schedule'!$C46)</f>
        <v/>
      </c>
      <c r="AB46" s="8">
        <f>+'SUNY Undergrad Program Schedule'!O46</f>
        <v>0</v>
      </c>
      <c r="AF46"/>
      <c r="AG46" s="18" t="s">
        <v>72</v>
      </c>
      <c r="AH46" s="27">
        <f>+'SUNY Undergrad Program Schedule'!D72</f>
        <v>0</v>
      </c>
      <c r="AI46" s="28">
        <v>2</v>
      </c>
      <c r="AJ46" s="29"/>
    </row>
    <row r="47" spans="2:36" ht="16.149999999999999" customHeight="1" x14ac:dyDescent="0.25">
      <c r="B47" s="48"/>
      <c r="C47" s="53"/>
      <c r="D47" s="53"/>
      <c r="E47" s="70" t="str">
        <f t="shared" si="15"/>
        <v/>
      </c>
      <c r="F47" s="53"/>
      <c r="G47" s="70" t="str">
        <f t="shared" si="16"/>
        <v/>
      </c>
      <c r="H47" s="53"/>
      <c r="I47" s="70" t="str">
        <f t="shared" si="17"/>
        <v/>
      </c>
      <c r="J47" s="53"/>
      <c r="K47" s="70" t="str">
        <f t="shared" si="18"/>
        <v/>
      </c>
      <c r="L47" s="70" t="str">
        <f t="shared" si="19"/>
        <v/>
      </c>
      <c r="M47" s="53"/>
      <c r="N47" s="53"/>
      <c r="O47" s="54"/>
      <c r="Q47" s="7">
        <f>+'SUNY Undergrad Program Schedule'!B47</f>
        <v>0</v>
      </c>
      <c r="R47" s="8">
        <f>+'SUNY Undergrad Program Schedule'!C47</f>
        <v>0</v>
      </c>
      <c r="S47" s="8">
        <f>+'SUNY Undergrad Program Schedule'!D47</f>
        <v>0</v>
      </c>
      <c r="T47" s="8" t="str">
        <f>IF('SUNY Undergrad Program Schedule'!E47="","",'SUNY Undergrad Program Schedule'!$C47)</f>
        <v/>
      </c>
      <c r="U47" s="8" t="str">
        <f>IF('SUNY Undergrad Program Schedule'!F47="","",'SUNY Undergrad Program Schedule'!$C47)</f>
        <v/>
      </c>
      <c r="V47" s="8" t="str">
        <f>IF('SUNY Undergrad Program Schedule'!G47="","",'SUNY Undergrad Program Schedule'!$C47)</f>
        <v/>
      </c>
      <c r="W47" s="8" t="str">
        <f>IF('SUNY Undergrad Program Schedule'!M47="","",'SUNY Undergrad Program Schedule'!$C47)</f>
        <v/>
      </c>
      <c r="X47" s="8" t="str">
        <f>IF('SUNY Undergrad Program Schedule'!H47="","",'SUNY Undergrad Program Schedule'!$C47)</f>
        <v/>
      </c>
      <c r="Y47" s="8" t="str">
        <f>IF('SUNY Undergrad Program Schedule'!J47="","",'SUNY Undergrad Program Schedule'!$C47)</f>
        <v/>
      </c>
      <c r="Z47" s="8" t="e">
        <f>IF('SUNY Undergrad Program Schedule'!#REF!="","",'SUNY Undergrad Program Schedule'!$C47)</f>
        <v>#REF!</v>
      </c>
      <c r="AA47" s="8" t="str">
        <f>IF('SUNY Undergrad Program Schedule'!N47="","",'SUNY Undergrad Program Schedule'!$C47)</f>
        <v/>
      </c>
      <c r="AB47" s="8">
        <f>+'SUNY Undergrad Program Schedule'!O47</f>
        <v>0</v>
      </c>
      <c r="AF47"/>
      <c r="AG47" s="3" t="s">
        <v>73</v>
      </c>
      <c r="AH47" s="27">
        <f>+'SUNY Undergrad Program Schedule'!D73</f>
        <v>0</v>
      </c>
      <c r="AI47" s="28">
        <v>3</v>
      </c>
      <c r="AJ47" s="29"/>
    </row>
    <row r="48" spans="2:36" ht="16.149999999999999" customHeight="1" x14ac:dyDescent="0.25">
      <c r="B48" s="48"/>
      <c r="C48" s="53"/>
      <c r="D48" s="53"/>
      <c r="E48" s="70" t="str">
        <f t="shared" si="15"/>
        <v/>
      </c>
      <c r="F48" s="53"/>
      <c r="G48" s="70" t="str">
        <f t="shared" si="16"/>
        <v/>
      </c>
      <c r="H48" s="53"/>
      <c r="I48" s="70" t="str">
        <f t="shared" si="17"/>
        <v/>
      </c>
      <c r="J48" s="53"/>
      <c r="K48" s="70" t="str">
        <f t="shared" si="18"/>
        <v/>
      </c>
      <c r="L48" s="70" t="str">
        <f t="shared" si="19"/>
        <v/>
      </c>
      <c r="M48" s="53"/>
      <c r="N48" s="53"/>
      <c r="O48" s="54"/>
      <c r="Q48" s="7">
        <f>+'SUNY Undergrad Program Schedule'!B48</f>
        <v>0</v>
      </c>
      <c r="R48" s="8">
        <f>+'SUNY Undergrad Program Schedule'!C48</f>
        <v>0</v>
      </c>
      <c r="S48" s="8">
        <f>+'SUNY Undergrad Program Schedule'!D48</f>
        <v>0</v>
      </c>
      <c r="T48" s="8" t="str">
        <f>IF('SUNY Undergrad Program Schedule'!E48="","",'SUNY Undergrad Program Schedule'!$C48)</f>
        <v/>
      </c>
      <c r="U48" s="8" t="str">
        <f>IF('SUNY Undergrad Program Schedule'!F48="","",'SUNY Undergrad Program Schedule'!$C48)</f>
        <v/>
      </c>
      <c r="V48" s="8" t="str">
        <f>IF('SUNY Undergrad Program Schedule'!G48="","",'SUNY Undergrad Program Schedule'!$C48)</f>
        <v/>
      </c>
      <c r="W48" s="8" t="str">
        <f>IF('SUNY Undergrad Program Schedule'!M48="","",'SUNY Undergrad Program Schedule'!$C48)</f>
        <v/>
      </c>
      <c r="X48" s="8" t="str">
        <f>IF('SUNY Undergrad Program Schedule'!H48="","",'SUNY Undergrad Program Schedule'!$C48)</f>
        <v/>
      </c>
      <c r="Y48" s="8" t="str">
        <f>IF('SUNY Undergrad Program Schedule'!J48="","",'SUNY Undergrad Program Schedule'!$C48)</f>
        <v/>
      </c>
      <c r="Z48" s="8" t="e">
        <f>IF('SUNY Undergrad Program Schedule'!#REF!="","",'SUNY Undergrad Program Schedule'!$C48)</f>
        <v>#REF!</v>
      </c>
      <c r="AA48" s="8" t="str">
        <f>IF('SUNY Undergrad Program Schedule'!N48="","",'SUNY Undergrad Program Schedule'!$C48)</f>
        <v/>
      </c>
      <c r="AB48" s="8">
        <f>+'SUNY Undergrad Program Schedule'!O48</f>
        <v>0</v>
      </c>
      <c r="AF48"/>
      <c r="AG48" s="18" t="s">
        <v>74</v>
      </c>
      <c r="AH48" s="27">
        <f>+'SUNY Undergrad Program Schedule'!D74</f>
        <v>0</v>
      </c>
      <c r="AI48" s="28">
        <v>4</v>
      </c>
      <c r="AJ48" s="29"/>
    </row>
    <row r="49" spans="2:36" ht="16.149999999999999" customHeight="1" x14ac:dyDescent="0.25">
      <c r="B49" s="48"/>
      <c r="C49" s="53"/>
      <c r="D49" s="53"/>
      <c r="E49" s="70" t="str">
        <f t="shared" si="15"/>
        <v/>
      </c>
      <c r="F49" s="53"/>
      <c r="G49" s="70" t="str">
        <f t="shared" si="16"/>
        <v/>
      </c>
      <c r="H49" s="53"/>
      <c r="I49" s="70" t="str">
        <f t="shared" si="17"/>
        <v/>
      </c>
      <c r="J49" s="53"/>
      <c r="K49" s="70" t="str">
        <f t="shared" si="18"/>
        <v/>
      </c>
      <c r="L49" s="70" t="str">
        <f t="shared" si="19"/>
        <v/>
      </c>
      <c r="M49" s="53"/>
      <c r="N49" s="53"/>
      <c r="O49" s="54"/>
      <c r="Q49" s="7">
        <f>+'SUNY Undergrad Program Schedule'!B49</f>
        <v>0</v>
      </c>
      <c r="R49" s="8">
        <f>+'SUNY Undergrad Program Schedule'!C49</f>
        <v>0</v>
      </c>
      <c r="S49" s="8">
        <f>+'SUNY Undergrad Program Schedule'!D49</f>
        <v>0</v>
      </c>
      <c r="T49" s="8" t="str">
        <f>IF('SUNY Undergrad Program Schedule'!E49="","",'SUNY Undergrad Program Schedule'!$C49)</f>
        <v/>
      </c>
      <c r="U49" s="8" t="str">
        <f>IF('SUNY Undergrad Program Schedule'!F49="","",'SUNY Undergrad Program Schedule'!$C49)</f>
        <v/>
      </c>
      <c r="V49" s="8" t="str">
        <f>IF('SUNY Undergrad Program Schedule'!G49="","",'SUNY Undergrad Program Schedule'!$C49)</f>
        <v/>
      </c>
      <c r="W49" s="8" t="str">
        <f>IF('SUNY Undergrad Program Schedule'!M49="","",'SUNY Undergrad Program Schedule'!$C49)</f>
        <v/>
      </c>
      <c r="X49" s="8" t="str">
        <f>IF('SUNY Undergrad Program Schedule'!H49="","",'SUNY Undergrad Program Schedule'!$C49)</f>
        <v/>
      </c>
      <c r="Y49" s="8" t="str">
        <f>IF('SUNY Undergrad Program Schedule'!J49="","",'SUNY Undergrad Program Schedule'!$C49)</f>
        <v/>
      </c>
      <c r="Z49" s="8" t="e">
        <f>IF('SUNY Undergrad Program Schedule'!#REF!="","",'SUNY Undergrad Program Schedule'!$C49)</f>
        <v>#REF!</v>
      </c>
      <c r="AA49" s="8" t="str">
        <f>IF('SUNY Undergrad Program Schedule'!N49="","",'SUNY Undergrad Program Schedule'!$C49)</f>
        <v/>
      </c>
      <c r="AB49" s="8">
        <f>+'SUNY Undergrad Program Schedule'!O49</f>
        <v>0</v>
      </c>
      <c r="AF49"/>
      <c r="AG49" s="18" t="s">
        <v>75</v>
      </c>
      <c r="AH49" s="27">
        <f>+'SUNY Undergrad Program Schedule'!D75</f>
        <v>0</v>
      </c>
      <c r="AI49" s="28">
        <v>5</v>
      </c>
      <c r="AJ49" s="29"/>
    </row>
    <row r="50" spans="2:36" ht="16.149999999999999" customHeight="1" x14ac:dyDescent="0.25">
      <c r="B50" s="48"/>
      <c r="C50" s="53"/>
      <c r="D50" s="53"/>
      <c r="E50" s="70" t="str">
        <f t="shared" ref="E50" si="20">IF(D50="","",C50)</f>
        <v/>
      </c>
      <c r="F50" s="53"/>
      <c r="G50" s="70" t="str">
        <f t="shared" ref="G50" si="21">IF(F50="","",C50)</f>
        <v/>
      </c>
      <c r="H50" s="53"/>
      <c r="I50" s="70" t="str">
        <f t="shared" ref="I50" si="22">IF(H50="","",C50)</f>
        <v/>
      </c>
      <c r="J50" s="53"/>
      <c r="K50" s="70" t="str">
        <f t="shared" ref="K50" si="23">IF(J50="","",C50)</f>
        <v/>
      </c>
      <c r="L50" s="70" t="str">
        <f t="shared" ref="L50" si="24">IF(AND(H50="Y",J50="Y"),C50,"")</f>
        <v/>
      </c>
      <c r="M50" s="53"/>
      <c r="N50" s="53"/>
      <c r="O50" s="54"/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F50"/>
      <c r="AG50" s="18"/>
      <c r="AH50" s="27"/>
      <c r="AI50" s="28"/>
      <c r="AJ50" s="29"/>
    </row>
    <row r="51" spans="2:36" ht="16.149999999999999" customHeight="1" x14ac:dyDescent="0.25">
      <c r="B51" s="48"/>
      <c r="C51" s="53"/>
      <c r="D51" s="53"/>
      <c r="E51" s="70" t="str">
        <f t="shared" si="15"/>
        <v/>
      </c>
      <c r="F51" s="53"/>
      <c r="G51" s="70" t="str">
        <f t="shared" si="16"/>
        <v/>
      </c>
      <c r="H51" s="53"/>
      <c r="I51" s="70" t="str">
        <f t="shared" si="17"/>
        <v/>
      </c>
      <c r="J51" s="53"/>
      <c r="K51" s="70" t="str">
        <f t="shared" si="18"/>
        <v/>
      </c>
      <c r="L51" s="70" t="str">
        <f t="shared" si="19"/>
        <v/>
      </c>
      <c r="M51" s="53"/>
      <c r="N51" s="53"/>
      <c r="O51" s="54"/>
      <c r="Q51" s="7">
        <f>+'SUNY Undergrad Program Schedule'!B51</f>
        <v>0</v>
      </c>
      <c r="R51" s="8">
        <f>+'SUNY Undergrad Program Schedule'!C51</f>
        <v>0</v>
      </c>
      <c r="S51" s="8">
        <f>+'SUNY Undergrad Program Schedule'!D51</f>
        <v>0</v>
      </c>
      <c r="T51" s="8" t="str">
        <f>IF('SUNY Undergrad Program Schedule'!E51="","",'SUNY Undergrad Program Schedule'!$C51)</f>
        <v/>
      </c>
      <c r="U51" s="8" t="str">
        <f>IF('SUNY Undergrad Program Schedule'!F51="","",'SUNY Undergrad Program Schedule'!$C51)</f>
        <v/>
      </c>
      <c r="V51" s="8" t="str">
        <f>IF('SUNY Undergrad Program Schedule'!G51="","",'SUNY Undergrad Program Schedule'!$C51)</f>
        <v/>
      </c>
      <c r="W51" s="8" t="str">
        <f>IF('SUNY Undergrad Program Schedule'!M51="","",'SUNY Undergrad Program Schedule'!$C51)</f>
        <v/>
      </c>
      <c r="X51" s="8" t="str">
        <f>IF('SUNY Undergrad Program Schedule'!H51="","",'SUNY Undergrad Program Schedule'!$C51)</f>
        <v/>
      </c>
      <c r="Y51" s="8" t="str">
        <f>IF('SUNY Undergrad Program Schedule'!J51="","",'SUNY Undergrad Program Schedule'!$C51)</f>
        <v/>
      </c>
      <c r="Z51" s="8" t="e">
        <f>IF('SUNY Undergrad Program Schedule'!#REF!="","",'SUNY Undergrad Program Schedule'!$C51)</f>
        <v>#REF!</v>
      </c>
      <c r="AA51" s="8" t="str">
        <f>IF('SUNY Undergrad Program Schedule'!N51="","",'SUNY Undergrad Program Schedule'!$C51)</f>
        <v/>
      </c>
      <c r="AB51" s="8">
        <f>+'SUNY Undergrad Program Schedule'!O51</f>
        <v>0</v>
      </c>
      <c r="AF51"/>
      <c r="AG51" s="3" t="s">
        <v>76</v>
      </c>
      <c r="AH51" s="27">
        <f>+'SUNY Undergrad Program Schedule'!D76</f>
        <v>0</v>
      </c>
      <c r="AI51" s="28">
        <v>6</v>
      </c>
      <c r="AJ51" s="29"/>
    </row>
    <row r="52" spans="2:36" ht="16.149999999999999" customHeight="1" x14ac:dyDescent="0.25">
      <c r="B52" s="48"/>
      <c r="C52" s="53"/>
      <c r="D52" s="53"/>
      <c r="E52" s="70" t="str">
        <f t="shared" si="15"/>
        <v/>
      </c>
      <c r="F52" s="53"/>
      <c r="G52" s="70" t="str">
        <f t="shared" si="16"/>
        <v/>
      </c>
      <c r="H52" s="53"/>
      <c r="I52" s="70" t="str">
        <f t="shared" si="17"/>
        <v/>
      </c>
      <c r="J52" s="53"/>
      <c r="K52" s="70" t="str">
        <f t="shared" si="18"/>
        <v/>
      </c>
      <c r="L52" s="70" t="str">
        <f t="shared" si="19"/>
        <v/>
      </c>
      <c r="M52" s="53"/>
      <c r="N52" s="53"/>
      <c r="O52" s="54"/>
      <c r="Q52" s="7">
        <f>+'SUNY Undergrad Program Schedule'!B52</f>
        <v>0</v>
      </c>
      <c r="R52" s="8">
        <f>+'SUNY Undergrad Program Schedule'!C52</f>
        <v>0</v>
      </c>
      <c r="S52" s="8">
        <f>+'SUNY Undergrad Program Schedule'!D52</f>
        <v>0</v>
      </c>
      <c r="T52" s="8" t="str">
        <f>IF('SUNY Undergrad Program Schedule'!E52="","",'SUNY Undergrad Program Schedule'!$C52)</f>
        <v/>
      </c>
      <c r="U52" s="8" t="str">
        <f>IF('SUNY Undergrad Program Schedule'!F52="","",'SUNY Undergrad Program Schedule'!$C52)</f>
        <v/>
      </c>
      <c r="V52" s="8" t="str">
        <f>IF('SUNY Undergrad Program Schedule'!G52="","",'SUNY Undergrad Program Schedule'!$C52)</f>
        <v/>
      </c>
      <c r="W52" s="8" t="str">
        <f>IF('SUNY Undergrad Program Schedule'!M52="","",'SUNY Undergrad Program Schedule'!$C52)</f>
        <v/>
      </c>
      <c r="X52" s="8" t="str">
        <f>IF('SUNY Undergrad Program Schedule'!H52="","",'SUNY Undergrad Program Schedule'!$C52)</f>
        <v/>
      </c>
      <c r="Y52" s="8" t="str">
        <f>IF('SUNY Undergrad Program Schedule'!J52="","",'SUNY Undergrad Program Schedule'!$C52)</f>
        <v/>
      </c>
      <c r="Z52" s="8" t="e">
        <f>IF('SUNY Undergrad Program Schedule'!#REF!="","",'SUNY Undergrad Program Schedule'!$C52)</f>
        <v>#REF!</v>
      </c>
      <c r="AA52" s="8" t="str">
        <f>IF('SUNY Undergrad Program Schedule'!N52="","",'SUNY Undergrad Program Schedule'!$C52)</f>
        <v/>
      </c>
      <c r="AB52" s="8">
        <f>+'SUNY Undergrad Program Schedule'!O52</f>
        <v>0</v>
      </c>
      <c r="AF52"/>
      <c r="AG52" s="18" t="s">
        <v>77</v>
      </c>
      <c r="AH52" s="27">
        <f>+'SUNY Undergrad Program Schedule'!D78</f>
        <v>0</v>
      </c>
      <c r="AI52" s="28">
        <v>7</v>
      </c>
      <c r="AJ52" s="29"/>
    </row>
    <row r="53" spans="2:36" ht="16.149999999999999" customHeight="1" thickBot="1" x14ac:dyDescent="0.3">
      <c r="B53" s="56" t="s">
        <v>116</v>
      </c>
      <c r="C53" s="72">
        <f>SUM(C45:C52)</f>
        <v>0</v>
      </c>
      <c r="D53" s="57"/>
      <c r="E53" s="71">
        <f>SUM(E45:E52)</f>
        <v>0</v>
      </c>
      <c r="F53" s="57"/>
      <c r="G53" s="71">
        <f>SUM(G45:G52)</f>
        <v>0</v>
      </c>
      <c r="H53" s="57"/>
      <c r="I53" s="71">
        <f>SUM(I45:I52)</f>
        <v>0</v>
      </c>
      <c r="J53" s="57"/>
      <c r="K53" s="71">
        <f>SUM(K45:K52)</f>
        <v>0</v>
      </c>
      <c r="L53" s="71">
        <f>SUM(L45:L52)</f>
        <v>0</v>
      </c>
      <c r="M53" s="57"/>
      <c r="N53" s="57"/>
      <c r="O53" s="58"/>
      <c r="Q53" s="7" t="str">
        <f>+'SUNY Undergrad Program Schedule'!B53</f>
        <v>Term 3 Totals:</v>
      </c>
      <c r="R53" s="8">
        <f>+'SUNY Undergrad Program Schedule'!C53</f>
        <v>0</v>
      </c>
      <c r="S53" s="8">
        <f>+'SUNY Undergrad Program Schedule'!D53</f>
        <v>0</v>
      </c>
      <c r="T53" s="8">
        <f>IF('SUNY Undergrad Program Schedule'!E53="","",'SUNY Undergrad Program Schedule'!$C53)</f>
        <v>0</v>
      </c>
      <c r="U53" s="8" t="str">
        <f>IF('SUNY Undergrad Program Schedule'!F53="","",'SUNY Undergrad Program Schedule'!$C53)</f>
        <v/>
      </c>
      <c r="V53" s="8">
        <f>IF('SUNY Undergrad Program Schedule'!G53="","",'SUNY Undergrad Program Schedule'!$C53)</f>
        <v>0</v>
      </c>
      <c r="W53" s="8" t="str">
        <f>IF('SUNY Undergrad Program Schedule'!M53="","",'SUNY Undergrad Program Schedule'!$C53)</f>
        <v/>
      </c>
      <c r="X53" s="8" t="str">
        <f>IF('SUNY Undergrad Program Schedule'!H53="","",'SUNY Undergrad Program Schedule'!$C53)</f>
        <v/>
      </c>
      <c r="Y53" s="8" t="str">
        <f>IF('SUNY Undergrad Program Schedule'!J53="","",'SUNY Undergrad Program Schedule'!$C53)</f>
        <v/>
      </c>
      <c r="Z53" s="8" t="e">
        <f>IF('SUNY Undergrad Program Schedule'!#REF!="","",'SUNY Undergrad Program Schedule'!$C53)</f>
        <v>#REF!</v>
      </c>
      <c r="AA53" s="8" t="str">
        <f>IF('SUNY Undergrad Program Schedule'!N53="","",'SUNY Undergrad Program Schedule'!$C53)</f>
        <v/>
      </c>
      <c r="AB53" s="8">
        <f>+'SUNY Undergrad Program Schedule'!O53</f>
        <v>0</v>
      </c>
      <c r="AC53" s="3"/>
      <c r="AD53" s="3"/>
      <c r="AE53" s="3"/>
      <c r="AF53"/>
      <c r="AG53" s="18" t="s">
        <v>78</v>
      </c>
      <c r="AH53" s="27">
        <f>+'SUNY Undergrad Program Schedule'!D79</f>
        <v>0</v>
      </c>
      <c r="AI53" s="28">
        <v>8</v>
      </c>
      <c r="AJ53" s="29"/>
    </row>
    <row r="54" spans="2:36" s="3" customFormat="1" ht="16.5" hidden="1" thickBot="1" x14ac:dyDescent="0.3">
      <c r="B54" s="55" t="s">
        <v>116</v>
      </c>
      <c r="C54" s="50">
        <f>SUM(C45:C53)</f>
        <v>0</v>
      </c>
      <c r="D54" s="51">
        <f>COUNTA(D45:D53)</f>
        <v>0</v>
      </c>
      <c r="E54" s="50">
        <f>+'SUNY Undergrad Program Schedule'!T54</f>
        <v>0</v>
      </c>
      <c r="F54" s="51">
        <f>+'SUNY Undergrad Program Schedule'!U54</f>
        <v>0</v>
      </c>
      <c r="G54" s="50">
        <f>+'SUNY Undergrad Program Schedule'!V54</f>
        <v>0</v>
      </c>
      <c r="H54" s="51">
        <f>+'SUNY Undergrad Program Schedule'!X54</f>
        <v>0</v>
      </c>
      <c r="I54" s="50"/>
      <c r="J54" s="51">
        <f>+'SUNY Undergrad Program Schedule'!Y54</f>
        <v>0</v>
      </c>
      <c r="K54" s="50"/>
      <c r="L54" s="50"/>
      <c r="M54" s="51">
        <f>+'SUNY Undergrad Program Schedule'!W54</f>
        <v>0</v>
      </c>
      <c r="N54" s="51">
        <f>+'SUNY Undergrad Program Schedule'!AA54</f>
        <v>0</v>
      </c>
      <c r="O54" s="52"/>
      <c r="Q54" s="9" t="s">
        <v>52</v>
      </c>
      <c r="R54" s="10">
        <f>SUM(R45:R53)</f>
        <v>0</v>
      </c>
      <c r="S54" s="10">
        <f>COUNTA(S45:S53)</f>
        <v>8</v>
      </c>
      <c r="T54" s="10">
        <f>SUM(T45:T53)</f>
        <v>0</v>
      </c>
      <c r="U54" s="10">
        <f>SUM(U45:U53)</f>
        <v>0</v>
      </c>
      <c r="V54" s="10">
        <f>SUM(V45:V53)</f>
        <v>0</v>
      </c>
      <c r="W54" s="10">
        <f>COUNT(W45:W53)</f>
        <v>0</v>
      </c>
      <c r="X54" s="10">
        <f>SUM(X45:X53)</f>
        <v>0</v>
      </c>
      <c r="Y54" s="10">
        <f>SUM(Y45:Y53)</f>
        <v>0</v>
      </c>
      <c r="Z54" s="10" t="e">
        <f>SUM(Z45:Z53)</f>
        <v>#REF!</v>
      </c>
      <c r="AA54" s="10">
        <f>COUNT(AA45:AA53)</f>
        <v>0</v>
      </c>
      <c r="AB54" s="10" t="s">
        <v>53</v>
      </c>
      <c r="AC54" s="2"/>
      <c r="AD54" s="2"/>
      <c r="AE54" s="2"/>
      <c r="AF54"/>
      <c r="AG54" s="18" t="s">
        <v>79</v>
      </c>
      <c r="AH54" s="27">
        <f>+'SUNY Undergrad Program Schedule'!D84</f>
        <v>0</v>
      </c>
      <c r="AI54" s="28">
        <v>1</v>
      </c>
      <c r="AJ54" s="29">
        <v>6</v>
      </c>
    </row>
    <row r="55" spans="2:36" ht="16.5" hidden="1" thickBot="1" x14ac:dyDescent="0.3">
      <c r="B55" s="44" t="s">
        <v>80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Q55" s="21" t="s">
        <v>81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F55"/>
      <c r="AG55" s="18"/>
      <c r="AH55" s="27">
        <f>+'SUNY Undergrad Program Schedule'!D85</f>
        <v>0</v>
      </c>
      <c r="AI55" s="28">
        <v>2</v>
      </c>
      <c r="AJ55" s="29"/>
    </row>
    <row r="56" spans="2:36" ht="17.25" thickTop="1" thickBot="1" x14ac:dyDescent="0.3">
      <c r="B56" s="44" t="s">
        <v>80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F56"/>
      <c r="AG56" s="18"/>
      <c r="AH56" s="27"/>
      <c r="AI56" s="28"/>
      <c r="AJ56" s="29"/>
    </row>
    <row r="57" spans="2:36" ht="24.95" customHeight="1" thickTop="1" x14ac:dyDescent="0.25">
      <c r="B57" s="40" t="s">
        <v>107</v>
      </c>
      <c r="C57" s="41" t="s">
        <v>101</v>
      </c>
      <c r="D57" s="42" t="s">
        <v>105</v>
      </c>
      <c r="E57" s="42" t="s">
        <v>29</v>
      </c>
      <c r="F57" s="42" t="s">
        <v>109</v>
      </c>
      <c r="G57" s="42" t="s">
        <v>106</v>
      </c>
      <c r="H57" s="42" t="s">
        <v>110</v>
      </c>
      <c r="I57" s="42" t="s">
        <v>94</v>
      </c>
      <c r="J57" s="42" t="s">
        <v>111</v>
      </c>
      <c r="K57" s="42" t="s">
        <v>122</v>
      </c>
      <c r="L57" s="42" t="s">
        <v>114</v>
      </c>
      <c r="M57" s="42" t="s">
        <v>124</v>
      </c>
      <c r="N57" s="42" t="s">
        <v>112</v>
      </c>
      <c r="O57" s="43" t="s">
        <v>113</v>
      </c>
      <c r="Q57" s="5" t="s">
        <v>36</v>
      </c>
      <c r="R57" s="6" t="s">
        <v>28</v>
      </c>
      <c r="S57" s="6" t="s">
        <v>37</v>
      </c>
      <c r="T57" s="6" t="s">
        <v>29</v>
      </c>
      <c r="U57" s="6" t="s">
        <v>30</v>
      </c>
      <c r="V57" s="6" t="s">
        <v>31</v>
      </c>
      <c r="W57" s="6" t="s">
        <v>38</v>
      </c>
      <c r="X57" s="6" t="s">
        <v>32</v>
      </c>
      <c r="Y57" s="6" t="s">
        <v>33</v>
      </c>
      <c r="Z57" s="6" t="s">
        <v>34</v>
      </c>
      <c r="AA57" s="6" t="s">
        <v>39</v>
      </c>
      <c r="AB57" s="6" t="s">
        <v>35</v>
      </c>
      <c r="AF57"/>
      <c r="AG57" s="3"/>
      <c r="AH57" s="27">
        <f>+'SUNY Undergrad Program Schedule'!D86</f>
        <v>0</v>
      </c>
      <c r="AI57" s="28">
        <v>3</v>
      </c>
      <c r="AJ57" s="29"/>
    </row>
    <row r="58" spans="2:36" ht="16.149999999999999" customHeight="1" x14ac:dyDescent="0.25">
      <c r="B58" s="48"/>
      <c r="C58" s="53"/>
      <c r="D58" s="53"/>
      <c r="E58" s="70" t="str">
        <f t="shared" ref="E58:E65" si="25">IF(D58="","",C58)</f>
        <v/>
      </c>
      <c r="F58" s="53"/>
      <c r="G58" s="70" t="str">
        <f>IF(F58="","",C58)</f>
        <v/>
      </c>
      <c r="H58" s="53"/>
      <c r="I58" s="70" t="str">
        <f>IF(H58="","",C58)</f>
        <v/>
      </c>
      <c r="J58" s="53"/>
      <c r="K58" s="70" t="str">
        <f>IF(J58="","",C58)</f>
        <v/>
      </c>
      <c r="L58" s="70" t="str">
        <f>IF(AND(H58="Y",J58="Y"),C58,"")</f>
        <v/>
      </c>
      <c r="M58" s="53"/>
      <c r="N58" s="53"/>
      <c r="O58" s="54"/>
      <c r="Q58" s="7">
        <f>+'SUNY Undergrad Program Schedule'!B58</f>
        <v>0</v>
      </c>
      <c r="R58" s="8">
        <f>+'SUNY Undergrad Program Schedule'!C58</f>
        <v>0</v>
      </c>
      <c r="S58" s="8">
        <f>+'SUNY Undergrad Program Schedule'!D58</f>
        <v>0</v>
      </c>
      <c r="T58" s="8" t="str">
        <f>IF('SUNY Undergrad Program Schedule'!E58="","",'SUNY Undergrad Program Schedule'!$C58)</f>
        <v/>
      </c>
      <c r="U58" s="8" t="str">
        <f>IF('SUNY Undergrad Program Schedule'!F58="","",'SUNY Undergrad Program Schedule'!$C58)</f>
        <v/>
      </c>
      <c r="V58" s="8" t="str">
        <f>IF('SUNY Undergrad Program Schedule'!G58="","",'SUNY Undergrad Program Schedule'!$C58)</f>
        <v/>
      </c>
      <c r="W58" s="8" t="str">
        <f>IF('SUNY Undergrad Program Schedule'!M58="","",'SUNY Undergrad Program Schedule'!$C58)</f>
        <v/>
      </c>
      <c r="X58" s="8" t="str">
        <f>IF('SUNY Undergrad Program Schedule'!H58="","",'SUNY Undergrad Program Schedule'!$C58)</f>
        <v/>
      </c>
      <c r="Y58" s="8" t="str">
        <f>IF('SUNY Undergrad Program Schedule'!J58="","",'SUNY Undergrad Program Schedule'!$C58)</f>
        <v/>
      </c>
      <c r="Z58" s="8" t="e">
        <f>IF('SUNY Undergrad Program Schedule'!#REF!="","",'SUNY Undergrad Program Schedule'!$C58)</f>
        <v>#REF!</v>
      </c>
      <c r="AA58" s="8" t="str">
        <f>IF('SUNY Undergrad Program Schedule'!N58="","",'SUNY Undergrad Program Schedule'!$C58)</f>
        <v/>
      </c>
      <c r="AB58" s="8">
        <f>+'SUNY Undergrad Program Schedule'!O58</f>
        <v>0</v>
      </c>
      <c r="AF58"/>
      <c r="AG58" s="18"/>
      <c r="AH58" s="27">
        <f>+'SUNY Undergrad Program Schedule'!D87</f>
        <v>0</v>
      </c>
      <c r="AI58" s="28">
        <v>4</v>
      </c>
      <c r="AJ58" s="29"/>
    </row>
    <row r="59" spans="2:36" ht="16.149999999999999" customHeight="1" x14ac:dyDescent="0.25">
      <c r="B59" s="48"/>
      <c r="C59" s="53"/>
      <c r="D59" s="53"/>
      <c r="E59" s="70" t="str">
        <f t="shared" si="25"/>
        <v/>
      </c>
      <c r="F59" s="53"/>
      <c r="G59" s="70" t="str">
        <f t="shared" ref="G59:G65" si="26">IF(F59="","",C59)</f>
        <v/>
      </c>
      <c r="H59" s="53"/>
      <c r="I59" s="70" t="str">
        <f t="shared" ref="I59:I65" si="27">IF(H59="","",C59)</f>
        <v/>
      </c>
      <c r="J59" s="53"/>
      <c r="K59" s="70" t="str">
        <f t="shared" ref="K59:K65" si="28">IF(J59="","",C59)</f>
        <v/>
      </c>
      <c r="L59" s="70" t="str">
        <f t="shared" ref="L59:L65" si="29">IF(AND(H59="Y",J59="Y"),C59,"")</f>
        <v/>
      </c>
      <c r="M59" s="53"/>
      <c r="N59" s="53"/>
      <c r="O59" s="54"/>
      <c r="Q59" s="7">
        <f>+'SUNY Undergrad Program Schedule'!B59</f>
        <v>0</v>
      </c>
      <c r="R59" s="8">
        <f>+'SUNY Undergrad Program Schedule'!C59</f>
        <v>0</v>
      </c>
      <c r="S59" s="8">
        <f>+'SUNY Undergrad Program Schedule'!D59</f>
        <v>0</v>
      </c>
      <c r="T59" s="8" t="str">
        <f>IF('SUNY Undergrad Program Schedule'!E59="","",'SUNY Undergrad Program Schedule'!$C59)</f>
        <v/>
      </c>
      <c r="U59" s="8" t="str">
        <f>IF('SUNY Undergrad Program Schedule'!F59="","",'SUNY Undergrad Program Schedule'!$C59)</f>
        <v/>
      </c>
      <c r="V59" s="8" t="str">
        <f>IF('SUNY Undergrad Program Schedule'!G59="","",'SUNY Undergrad Program Schedule'!$C59)</f>
        <v/>
      </c>
      <c r="W59" s="8" t="str">
        <f>IF('SUNY Undergrad Program Schedule'!M59="","",'SUNY Undergrad Program Schedule'!$C59)</f>
        <v/>
      </c>
      <c r="X59" s="8" t="str">
        <f>IF('SUNY Undergrad Program Schedule'!H59="","",'SUNY Undergrad Program Schedule'!$C59)</f>
        <v/>
      </c>
      <c r="Y59" s="8" t="str">
        <f>IF('SUNY Undergrad Program Schedule'!J59="","",'SUNY Undergrad Program Schedule'!$C59)</f>
        <v/>
      </c>
      <c r="Z59" s="8" t="e">
        <f>IF('SUNY Undergrad Program Schedule'!#REF!="","",'SUNY Undergrad Program Schedule'!$C59)</f>
        <v>#REF!</v>
      </c>
      <c r="AA59" s="8" t="str">
        <f>IF('SUNY Undergrad Program Schedule'!N59="","",'SUNY Undergrad Program Schedule'!$C59)</f>
        <v/>
      </c>
      <c r="AB59" s="8">
        <f>+'SUNY Undergrad Program Schedule'!O59</f>
        <v>0</v>
      </c>
      <c r="AF59"/>
      <c r="AG59" s="18"/>
      <c r="AH59" s="27">
        <f>+'SUNY Undergrad Program Schedule'!D88</f>
        <v>0</v>
      </c>
      <c r="AI59" s="28">
        <v>5</v>
      </c>
      <c r="AJ59" s="29"/>
    </row>
    <row r="60" spans="2:36" ht="16.149999999999999" customHeight="1" x14ac:dyDescent="0.25">
      <c r="B60" s="48"/>
      <c r="C60" s="53"/>
      <c r="D60" s="53"/>
      <c r="E60" s="70" t="str">
        <f t="shared" si="25"/>
        <v/>
      </c>
      <c r="F60" s="53"/>
      <c r="G60" s="70" t="str">
        <f t="shared" si="26"/>
        <v/>
      </c>
      <c r="H60" s="53"/>
      <c r="I60" s="70" t="str">
        <f t="shared" si="27"/>
        <v/>
      </c>
      <c r="J60" s="53"/>
      <c r="K60" s="70" t="str">
        <f t="shared" si="28"/>
        <v/>
      </c>
      <c r="L60" s="70" t="str">
        <f t="shared" si="29"/>
        <v/>
      </c>
      <c r="M60" s="53"/>
      <c r="N60" s="53"/>
      <c r="O60" s="54"/>
      <c r="Q60" s="7">
        <f>+'SUNY Undergrad Program Schedule'!B60</f>
        <v>0</v>
      </c>
      <c r="R60" s="8">
        <f>+'SUNY Undergrad Program Schedule'!C60</f>
        <v>0</v>
      </c>
      <c r="S60" s="8">
        <f>+'SUNY Undergrad Program Schedule'!D60</f>
        <v>0</v>
      </c>
      <c r="T60" s="8" t="str">
        <f>IF('SUNY Undergrad Program Schedule'!E60="","",'SUNY Undergrad Program Schedule'!$C60)</f>
        <v/>
      </c>
      <c r="U60" s="8" t="str">
        <f>IF('SUNY Undergrad Program Schedule'!F60="","",'SUNY Undergrad Program Schedule'!$C60)</f>
        <v/>
      </c>
      <c r="V60" s="8" t="str">
        <f>IF('SUNY Undergrad Program Schedule'!G60="","",'SUNY Undergrad Program Schedule'!$C60)</f>
        <v/>
      </c>
      <c r="W60" s="8" t="str">
        <f>IF('SUNY Undergrad Program Schedule'!M60="","",'SUNY Undergrad Program Schedule'!$C60)</f>
        <v/>
      </c>
      <c r="X60" s="8" t="str">
        <f>IF('SUNY Undergrad Program Schedule'!H60="","",'SUNY Undergrad Program Schedule'!$C60)</f>
        <v/>
      </c>
      <c r="Y60" s="8" t="str">
        <f>IF('SUNY Undergrad Program Schedule'!J60="","",'SUNY Undergrad Program Schedule'!$C60)</f>
        <v/>
      </c>
      <c r="Z60" s="8" t="e">
        <f>IF('SUNY Undergrad Program Schedule'!#REF!="","",'SUNY Undergrad Program Schedule'!$C60)</f>
        <v>#REF!</v>
      </c>
      <c r="AA60" s="8" t="str">
        <f>IF('SUNY Undergrad Program Schedule'!N60="","",'SUNY Undergrad Program Schedule'!$C60)</f>
        <v/>
      </c>
      <c r="AB60" s="8">
        <f>+'SUNY Undergrad Program Schedule'!O60</f>
        <v>0</v>
      </c>
      <c r="AF60"/>
      <c r="AG60" s="18"/>
      <c r="AH60" s="27">
        <f>+'SUNY Undergrad Program Schedule'!D89</f>
        <v>0</v>
      </c>
      <c r="AI60" s="28">
        <v>6</v>
      </c>
      <c r="AJ60" s="29"/>
    </row>
    <row r="61" spans="2:36" ht="16.149999999999999" customHeight="1" x14ac:dyDescent="0.25">
      <c r="B61" s="48"/>
      <c r="C61" s="53"/>
      <c r="D61" s="53"/>
      <c r="E61" s="70" t="str">
        <f t="shared" si="25"/>
        <v/>
      </c>
      <c r="F61" s="53"/>
      <c r="G61" s="70" t="str">
        <f t="shared" si="26"/>
        <v/>
      </c>
      <c r="H61" s="53"/>
      <c r="I61" s="70" t="str">
        <f t="shared" si="27"/>
        <v/>
      </c>
      <c r="J61" s="53"/>
      <c r="K61" s="70" t="str">
        <f t="shared" si="28"/>
        <v/>
      </c>
      <c r="L61" s="70" t="str">
        <f t="shared" si="29"/>
        <v/>
      </c>
      <c r="M61" s="53"/>
      <c r="N61" s="53"/>
      <c r="O61" s="54"/>
      <c r="Q61" s="7">
        <f>+'SUNY Undergrad Program Schedule'!B61</f>
        <v>0</v>
      </c>
      <c r="R61" s="8">
        <f>+'SUNY Undergrad Program Schedule'!C61</f>
        <v>0</v>
      </c>
      <c r="S61" s="8">
        <f>+'SUNY Undergrad Program Schedule'!D61</f>
        <v>0</v>
      </c>
      <c r="T61" s="8" t="str">
        <f>IF('SUNY Undergrad Program Schedule'!E61="","",'SUNY Undergrad Program Schedule'!$C61)</f>
        <v/>
      </c>
      <c r="U61" s="8" t="str">
        <f>IF('SUNY Undergrad Program Schedule'!F61="","",'SUNY Undergrad Program Schedule'!$C61)</f>
        <v/>
      </c>
      <c r="V61" s="8" t="str">
        <f>IF('SUNY Undergrad Program Schedule'!G61="","",'SUNY Undergrad Program Schedule'!$C61)</f>
        <v/>
      </c>
      <c r="W61" s="8" t="str">
        <f>IF('SUNY Undergrad Program Schedule'!M61="","",'SUNY Undergrad Program Schedule'!$C61)</f>
        <v/>
      </c>
      <c r="X61" s="8" t="str">
        <f>IF('SUNY Undergrad Program Schedule'!H61="","",'SUNY Undergrad Program Schedule'!$C61)</f>
        <v/>
      </c>
      <c r="Y61" s="8" t="str">
        <f>IF('SUNY Undergrad Program Schedule'!J61="","",'SUNY Undergrad Program Schedule'!$C61)</f>
        <v/>
      </c>
      <c r="Z61" s="8" t="e">
        <f>IF('SUNY Undergrad Program Schedule'!#REF!="","",'SUNY Undergrad Program Schedule'!$C61)</f>
        <v>#REF!</v>
      </c>
      <c r="AA61" s="8" t="str">
        <f>IF('SUNY Undergrad Program Schedule'!N61="","",'SUNY Undergrad Program Schedule'!$C61)</f>
        <v/>
      </c>
      <c r="AB61" s="8">
        <f>+'SUNY Undergrad Program Schedule'!O61</f>
        <v>0</v>
      </c>
      <c r="AF61"/>
      <c r="AG61" s="18"/>
      <c r="AH61" s="27">
        <f>+'SUNY Undergrad Program Schedule'!D91</f>
        <v>0</v>
      </c>
      <c r="AI61" s="28">
        <v>7</v>
      </c>
      <c r="AJ61" s="29"/>
    </row>
    <row r="62" spans="2:36" ht="16.149999999999999" customHeight="1" x14ac:dyDescent="0.25">
      <c r="B62" s="48"/>
      <c r="C62" s="53"/>
      <c r="D62" s="53"/>
      <c r="E62" s="70" t="str">
        <f t="shared" si="25"/>
        <v/>
      </c>
      <c r="F62" s="53"/>
      <c r="G62" s="70" t="str">
        <f t="shared" si="26"/>
        <v/>
      </c>
      <c r="H62" s="53"/>
      <c r="I62" s="70" t="str">
        <f t="shared" si="27"/>
        <v/>
      </c>
      <c r="J62" s="53"/>
      <c r="K62" s="70" t="str">
        <f t="shared" si="28"/>
        <v/>
      </c>
      <c r="L62" s="70" t="str">
        <f t="shared" si="29"/>
        <v/>
      </c>
      <c r="M62" s="53"/>
      <c r="N62" s="53"/>
      <c r="O62" s="54"/>
      <c r="Q62" s="7">
        <f>+'SUNY Undergrad Program Schedule'!B62</f>
        <v>0</v>
      </c>
      <c r="R62" s="8">
        <f>+'SUNY Undergrad Program Schedule'!C62</f>
        <v>0</v>
      </c>
      <c r="S62" s="8">
        <f>+'SUNY Undergrad Program Schedule'!D62</f>
        <v>0</v>
      </c>
      <c r="T62" s="8" t="str">
        <f>IF('SUNY Undergrad Program Schedule'!E62="","",'SUNY Undergrad Program Schedule'!$C62)</f>
        <v/>
      </c>
      <c r="U62" s="8" t="str">
        <f>IF('SUNY Undergrad Program Schedule'!F62="","",'SUNY Undergrad Program Schedule'!$C62)</f>
        <v/>
      </c>
      <c r="V62" s="8" t="str">
        <f>IF('SUNY Undergrad Program Schedule'!G62="","",'SUNY Undergrad Program Schedule'!$C62)</f>
        <v/>
      </c>
      <c r="W62" s="8" t="str">
        <f>IF('SUNY Undergrad Program Schedule'!M62="","",'SUNY Undergrad Program Schedule'!$C62)</f>
        <v/>
      </c>
      <c r="X62" s="8" t="str">
        <f>IF('SUNY Undergrad Program Schedule'!H62="","",'SUNY Undergrad Program Schedule'!$C62)</f>
        <v/>
      </c>
      <c r="Y62" s="8" t="str">
        <f>IF('SUNY Undergrad Program Schedule'!J62="","",'SUNY Undergrad Program Schedule'!$C62)</f>
        <v/>
      </c>
      <c r="Z62" s="8" t="e">
        <f>IF('SUNY Undergrad Program Schedule'!#REF!="","",'SUNY Undergrad Program Schedule'!$C62)</f>
        <v>#REF!</v>
      </c>
      <c r="AA62" s="8" t="str">
        <f>IF('SUNY Undergrad Program Schedule'!N62="","",'SUNY Undergrad Program Schedule'!$C62)</f>
        <v/>
      </c>
      <c r="AB62" s="8">
        <f>+'SUNY Undergrad Program Schedule'!O62</f>
        <v>0</v>
      </c>
      <c r="AF62"/>
      <c r="AG62" s="3"/>
      <c r="AH62" s="27">
        <f>+'SUNY Undergrad Program Schedule'!D92</f>
        <v>0</v>
      </c>
      <c r="AI62" s="28">
        <v>8</v>
      </c>
      <c r="AJ62" s="29"/>
    </row>
    <row r="63" spans="2:36" ht="16.149999999999999" customHeight="1" x14ac:dyDescent="0.25">
      <c r="B63" s="48"/>
      <c r="C63" s="53"/>
      <c r="D63" s="53"/>
      <c r="E63" s="70" t="str">
        <f t="shared" ref="E63" si="30">IF(D63="","",C63)</f>
        <v/>
      </c>
      <c r="F63" s="53"/>
      <c r="G63" s="70" t="str">
        <f t="shared" ref="G63" si="31">IF(F63="","",C63)</f>
        <v/>
      </c>
      <c r="H63" s="53"/>
      <c r="I63" s="70" t="str">
        <f t="shared" ref="I63" si="32">IF(H63="","",C63)</f>
        <v/>
      </c>
      <c r="J63" s="53"/>
      <c r="K63" s="70" t="str">
        <f t="shared" ref="K63" si="33">IF(J63="","",C63)</f>
        <v/>
      </c>
      <c r="L63" s="70" t="str">
        <f t="shared" ref="L63" si="34">IF(AND(H63="Y",J63="Y"),C63,"")</f>
        <v/>
      </c>
      <c r="M63" s="53"/>
      <c r="N63" s="53"/>
      <c r="O63" s="54"/>
      <c r="Q63" s="7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F63"/>
      <c r="AG63" s="3"/>
      <c r="AH63" s="27"/>
      <c r="AI63" s="28"/>
      <c r="AJ63" s="29"/>
    </row>
    <row r="64" spans="2:36" ht="16.149999999999999" customHeight="1" x14ac:dyDescent="0.25">
      <c r="B64" s="48"/>
      <c r="C64" s="53"/>
      <c r="D64" s="53"/>
      <c r="E64" s="70" t="str">
        <f t="shared" si="25"/>
        <v/>
      </c>
      <c r="F64" s="53"/>
      <c r="G64" s="70" t="str">
        <f t="shared" si="26"/>
        <v/>
      </c>
      <c r="H64" s="53"/>
      <c r="I64" s="70" t="str">
        <f t="shared" si="27"/>
        <v/>
      </c>
      <c r="J64" s="53"/>
      <c r="K64" s="70" t="str">
        <f t="shared" si="28"/>
        <v/>
      </c>
      <c r="L64" s="70" t="str">
        <f t="shared" si="29"/>
        <v/>
      </c>
      <c r="M64" s="53"/>
      <c r="N64" s="53"/>
      <c r="O64" s="54"/>
      <c r="Q64" s="7">
        <f>+'SUNY Undergrad Program Schedule'!B64</f>
        <v>0</v>
      </c>
      <c r="R64" s="8">
        <f>+'SUNY Undergrad Program Schedule'!C64</f>
        <v>0</v>
      </c>
      <c r="S64" s="8">
        <f>+'SUNY Undergrad Program Schedule'!D64</f>
        <v>0</v>
      </c>
      <c r="T64" s="8" t="str">
        <f>IF('SUNY Undergrad Program Schedule'!E64="","",'SUNY Undergrad Program Schedule'!$C64)</f>
        <v/>
      </c>
      <c r="U64" s="8" t="str">
        <f>IF('SUNY Undergrad Program Schedule'!F64="","",'SUNY Undergrad Program Schedule'!$C64)</f>
        <v/>
      </c>
      <c r="V64" s="8" t="str">
        <f>IF('SUNY Undergrad Program Schedule'!G64="","",'SUNY Undergrad Program Schedule'!$C64)</f>
        <v/>
      </c>
      <c r="W64" s="8" t="str">
        <f>IF('SUNY Undergrad Program Schedule'!M64="","",'SUNY Undergrad Program Schedule'!$C64)</f>
        <v/>
      </c>
      <c r="X64" s="8" t="str">
        <f>IF('SUNY Undergrad Program Schedule'!H64="","",'SUNY Undergrad Program Schedule'!$C64)</f>
        <v/>
      </c>
      <c r="Y64" s="8" t="str">
        <f>IF('SUNY Undergrad Program Schedule'!J64="","",'SUNY Undergrad Program Schedule'!$C64)</f>
        <v/>
      </c>
      <c r="Z64" s="8" t="e">
        <f>IF('SUNY Undergrad Program Schedule'!#REF!="","",'SUNY Undergrad Program Schedule'!$C64)</f>
        <v>#REF!</v>
      </c>
      <c r="AA64" s="8" t="str">
        <f>IF('SUNY Undergrad Program Schedule'!N64="","",'SUNY Undergrad Program Schedule'!$C64)</f>
        <v/>
      </c>
      <c r="AB64" s="8">
        <f>+'SUNY Undergrad Program Schedule'!O64</f>
        <v>0</v>
      </c>
      <c r="AF64"/>
      <c r="AG64" s="3"/>
      <c r="AH64" s="27">
        <f>+'SUNY Undergrad Program Schedule'!D97</f>
        <v>0</v>
      </c>
      <c r="AI64" s="28">
        <v>1</v>
      </c>
      <c r="AJ64" s="29">
        <v>7</v>
      </c>
    </row>
    <row r="65" spans="2:36" ht="16.149999999999999" customHeight="1" x14ac:dyDescent="0.25">
      <c r="B65" s="48"/>
      <c r="C65" s="53"/>
      <c r="D65" s="53"/>
      <c r="E65" s="70" t="str">
        <f t="shared" si="25"/>
        <v/>
      </c>
      <c r="F65" s="53"/>
      <c r="G65" s="70" t="str">
        <f t="shared" si="26"/>
        <v/>
      </c>
      <c r="H65" s="53"/>
      <c r="I65" s="70" t="str">
        <f t="shared" si="27"/>
        <v/>
      </c>
      <c r="J65" s="53"/>
      <c r="K65" s="70" t="str">
        <f t="shared" si="28"/>
        <v/>
      </c>
      <c r="L65" s="70" t="str">
        <f t="shared" si="29"/>
        <v/>
      </c>
      <c r="M65" s="53"/>
      <c r="N65" s="53"/>
      <c r="O65" s="54"/>
      <c r="Q65" s="7">
        <f>+'SUNY Undergrad Program Schedule'!B65</f>
        <v>0</v>
      </c>
      <c r="R65" s="8">
        <f>+'SUNY Undergrad Program Schedule'!C65</f>
        <v>0</v>
      </c>
      <c r="S65" s="8">
        <f>+'SUNY Undergrad Program Schedule'!D65</f>
        <v>0</v>
      </c>
      <c r="T65" s="8" t="str">
        <f>IF('SUNY Undergrad Program Schedule'!E65="","",'SUNY Undergrad Program Schedule'!$C65)</f>
        <v/>
      </c>
      <c r="U65" s="8" t="str">
        <f>IF('SUNY Undergrad Program Schedule'!F65="","",'SUNY Undergrad Program Schedule'!$C65)</f>
        <v/>
      </c>
      <c r="V65" s="8" t="str">
        <f>IF('SUNY Undergrad Program Schedule'!G65="","",'SUNY Undergrad Program Schedule'!$C65)</f>
        <v/>
      </c>
      <c r="W65" s="8" t="str">
        <f>IF('SUNY Undergrad Program Schedule'!M65="","",'SUNY Undergrad Program Schedule'!$C65)</f>
        <v/>
      </c>
      <c r="X65" s="8" t="str">
        <f>IF('SUNY Undergrad Program Schedule'!H65="","",'SUNY Undergrad Program Schedule'!$C65)</f>
        <v/>
      </c>
      <c r="Y65" s="8" t="str">
        <f>IF('SUNY Undergrad Program Schedule'!J65="","",'SUNY Undergrad Program Schedule'!$C65)</f>
        <v/>
      </c>
      <c r="Z65" s="8" t="e">
        <f>IF('SUNY Undergrad Program Schedule'!#REF!="","",'SUNY Undergrad Program Schedule'!$C65)</f>
        <v>#REF!</v>
      </c>
      <c r="AA65" s="8" t="str">
        <f>IF('SUNY Undergrad Program Schedule'!N65="","",'SUNY Undergrad Program Schedule'!$C65)</f>
        <v/>
      </c>
      <c r="AB65" s="8">
        <f>+'SUNY Undergrad Program Schedule'!O65</f>
        <v>0</v>
      </c>
      <c r="AF65"/>
      <c r="AG65" s="18"/>
      <c r="AH65" s="27">
        <f>+'SUNY Undergrad Program Schedule'!D98</f>
        <v>0</v>
      </c>
      <c r="AI65" s="28">
        <v>2</v>
      </c>
      <c r="AJ65" s="29"/>
    </row>
    <row r="66" spans="2:36" ht="16.149999999999999" customHeight="1" thickBot="1" x14ac:dyDescent="0.3">
      <c r="B66" s="45" t="s">
        <v>121</v>
      </c>
      <c r="C66" s="72">
        <f>SUM(C58:C65)</f>
        <v>0</v>
      </c>
      <c r="D66" s="57"/>
      <c r="E66" s="71">
        <f>SUM(E58:E65)</f>
        <v>0</v>
      </c>
      <c r="F66" s="57"/>
      <c r="G66" s="71">
        <f>SUM(G58:G65)</f>
        <v>0</v>
      </c>
      <c r="H66" s="57"/>
      <c r="I66" s="71">
        <f>SUM(I58:I65)</f>
        <v>0</v>
      </c>
      <c r="J66" s="57"/>
      <c r="K66" s="71">
        <f>SUM(K58:K65)</f>
        <v>0</v>
      </c>
      <c r="L66" s="71">
        <f>SUM(L58:L65)</f>
        <v>0</v>
      </c>
      <c r="M66" s="57"/>
      <c r="N66" s="57"/>
      <c r="O66" s="58"/>
      <c r="Q66" s="7" t="str">
        <f>+'SUNY Undergrad Program Schedule'!B66</f>
        <v>Term 4 Totals:</v>
      </c>
      <c r="R66" s="8">
        <f>+'SUNY Undergrad Program Schedule'!C66</f>
        <v>0</v>
      </c>
      <c r="S66" s="8">
        <f>+'SUNY Undergrad Program Schedule'!D66</f>
        <v>0</v>
      </c>
      <c r="T66" s="8">
        <f>IF('SUNY Undergrad Program Schedule'!E66="","",'SUNY Undergrad Program Schedule'!$C66)</f>
        <v>0</v>
      </c>
      <c r="U66" s="8" t="str">
        <f>IF('SUNY Undergrad Program Schedule'!F66="","",'SUNY Undergrad Program Schedule'!$C66)</f>
        <v/>
      </c>
      <c r="V66" s="8">
        <f>IF('SUNY Undergrad Program Schedule'!G66="","",'SUNY Undergrad Program Schedule'!$C66)</f>
        <v>0</v>
      </c>
      <c r="W66" s="8" t="str">
        <f>IF('SUNY Undergrad Program Schedule'!M66="","",'SUNY Undergrad Program Schedule'!$C66)</f>
        <v/>
      </c>
      <c r="X66" s="8" t="str">
        <f>IF('SUNY Undergrad Program Schedule'!H66="","",'SUNY Undergrad Program Schedule'!$C66)</f>
        <v/>
      </c>
      <c r="Y66" s="8" t="str">
        <f>IF('SUNY Undergrad Program Schedule'!J66="","",'SUNY Undergrad Program Schedule'!$C66)</f>
        <v/>
      </c>
      <c r="Z66" s="8" t="e">
        <f>IF('SUNY Undergrad Program Schedule'!#REF!="","",'SUNY Undergrad Program Schedule'!$C66)</f>
        <v>#REF!</v>
      </c>
      <c r="AA66" s="8" t="str">
        <f>IF('SUNY Undergrad Program Schedule'!N66="","",'SUNY Undergrad Program Schedule'!$C66)</f>
        <v/>
      </c>
      <c r="AB66" s="8">
        <f>+'SUNY Undergrad Program Schedule'!O66</f>
        <v>0</v>
      </c>
      <c r="AC66" s="3"/>
      <c r="AD66" s="3"/>
      <c r="AE66" s="3"/>
      <c r="AF66"/>
      <c r="AG66" s="18"/>
      <c r="AH66" s="27">
        <f>+'SUNY Undergrad Program Schedule'!D99</f>
        <v>0</v>
      </c>
      <c r="AI66" s="28">
        <v>3</v>
      </c>
      <c r="AJ66" s="29"/>
    </row>
    <row r="67" spans="2:36" s="3" customFormat="1" ht="16.5" hidden="1" thickBot="1" x14ac:dyDescent="0.3">
      <c r="B67" s="55" t="s">
        <v>121</v>
      </c>
      <c r="C67" s="50">
        <f>SUM(C58:C66)</f>
        <v>0</v>
      </c>
      <c r="D67" s="51">
        <f>COUNTA(D58:D66)</f>
        <v>0</v>
      </c>
      <c r="E67" s="50">
        <f>+'SUNY Undergrad Program Schedule'!T67</f>
        <v>0</v>
      </c>
      <c r="F67" s="51">
        <f>+'SUNY Undergrad Program Schedule'!U67</f>
        <v>0</v>
      </c>
      <c r="G67" s="50">
        <f>+'SUNY Undergrad Program Schedule'!V67</f>
        <v>0</v>
      </c>
      <c r="H67" s="51">
        <f>+'SUNY Undergrad Program Schedule'!X67</f>
        <v>0</v>
      </c>
      <c r="I67" s="50"/>
      <c r="J67" s="51">
        <f>+'SUNY Undergrad Program Schedule'!Y67</f>
        <v>0</v>
      </c>
      <c r="K67" s="50"/>
      <c r="L67" s="50"/>
      <c r="M67" s="51">
        <f>+'SUNY Undergrad Program Schedule'!W67</f>
        <v>0</v>
      </c>
      <c r="N67" s="51">
        <f>+'SUNY Undergrad Program Schedule'!AA67</f>
        <v>0</v>
      </c>
      <c r="O67" s="52"/>
      <c r="Q67" s="9" t="s">
        <v>52</v>
      </c>
      <c r="R67" s="10">
        <f>SUM(R58:R66)</f>
        <v>0</v>
      </c>
      <c r="S67" s="10">
        <f>COUNTA(S58:S66)</f>
        <v>8</v>
      </c>
      <c r="T67" s="10">
        <f>SUM(T58:T66)</f>
        <v>0</v>
      </c>
      <c r="U67" s="10">
        <f>SUM(U58:U66)</f>
        <v>0</v>
      </c>
      <c r="V67" s="10">
        <f>SUM(V58:V66)</f>
        <v>0</v>
      </c>
      <c r="W67" s="10">
        <f>COUNT(W58:W66)</f>
        <v>0</v>
      </c>
      <c r="X67" s="10">
        <f>SUM(X58:X66)</f>
        <v>0</v>
      </c>
      <c r="Y67" s="10">
        <f>SUM(Y58:Y66)</f>
        <v>0</v>
      </c>
      <c r="Z67" s="10" t="e">
        <f>SUM(Z58:Z66)</f>
        <v>#REF!</v>
      </c>
      <c r="AA67" s="10">
        <f>COUNT(AA58:AA66)</f>
        <v>0</v>
      </c>
      <c r="AB67" s="10" t="s">
        <v>53</v>
      </c>
      <c r="AF67"/>
      <c r="AG67" s="18"/>
      <c r="AH67" s="27">
        <f>+'SUNY Undergrad Program Schedule'!D100</f>
        <v>0</v>
      </c>
      <c r="AI67" s="28">
        <v>4</v>
      </c>
      <c r="AJ67" s="29"/>
    </row>
    <row r="68" spans="2:36" s="3" customFormat="1" ht="16.5" hidden="1" thickBot="1" x14ac:dyDescent="0.3">
      <c r="B68" s="44" t="s">
        <v>82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Q68" s="22" t="s">
        <v>83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F68"/>
      <c r="AG68" s="18"/>
      <c r="AH68" s="27">
        <f>+'SUNY Undergrad Program Schedule'!D101</f>
        <v>0</v>
      </c>
      <c r="AI68" s="28">
        <v>5</v>
      </c>
      <c r="AJ68" s="29"/>
    </row>
    <row r="69" spans="2:36" s="3" customFormat="1" ht="17.25" thickTop="1" thickBot="1" x14ac:dyDescent="0.3">
      <c r="B69" s="44" t="s">
        <v>82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F69"/>
      <c r="AG69" s="18"/>
      <c r="AH69" s="27"/>
      <c r="AI69" s="28"/>
      <c r="AJ69" s="29"/>
    </row>
    <row r="70" spans="2:36" s="3" customFormat="1" ht="24.95" customHeight="1" thickTop="1" x14ac:dyDescent="0.25">
      <c r="B70" s="40" t="s">
        <v>107</v>
      </c>
      <c r="C70" s="41" t="s">
        <v>101</v>
      </c>
      <c r="D70" s="42" t="s">
        <v>105</v>
      </c>
      <c r="E70" s="42" t="s">
        <v>29</v>
      </c>
      <c r="F70" s="42" t="s">
        <v>109</v>
      </c>
      <c r="G70" s="42" t="s">
        <v>106</v>
      </c>
      <c r="H70" s="42" t="s">
        <v>110</v>
      </c>
      <c r="I70" s="42" t="s">
        <v>94</v>
      </c>
      <c r="J70" s="42" t="s">
        <v>111</v>
      </c>
      <c r="K70" s="42" t="s">
        <v>122</v>
      </c>
      <c r="L70" s="42" t="s">
        <v>114</v>
      </c>
      <c r="M70" s="42" t="s">
        <v>124</v>
      </c>
      <c r="N70" s="42" t="s">
        <v>112</v>
      </c>
      <c r="O70" s="43" t="s">
        <v>113</v>
      </c>
      <c r="Q70" s="5" t="s">
        <v>36</v>
      </c>
      <c r="R70" s="6" t="s">
        <v>28</v>
      </c>
      <c r="S70" s="6" t="s">
        <v>37</v>
      </c>
      <c r="T70" s="6" t="s">
        <v>29</v>
      </c>
      <c r="U70" s="6" t="s">
        <v>30</v>
      </c>
      <c r="V70" s="6" t="s">
        <v>31</v>
      </c>
      <c r="W70" s="6" t="s">
        <v>38</v>
      </c>
      <c r="X70" s="6" t="s">
        <v>32</v>
      </c>
      <c r="Y70" s="6" t="s">
        <v>33</v>
      </c>
      <c r="Z70" s="6" t="s">
        <v>34</v>
      </c>
      <c r="AA70" s="6" t="s">
        <v>39</v>
      </c>
      <c r="AB70" s="6" t="s">
        <v>35</v>
      </c>
      <c r="AF70"/>
      <c r="AG70" s="18"/>
      <c r="AH70" s="27">
        <f>+'SUNY Undergrad Program Schedule'!D102</f>
        <v>0</v>
      </c>
      <c r="AI70" s="28">
        <v>6</v>
      </c>
      <c r="AJ70" s="29"/>
    </row>
    <row r="71" spans="2:36" s="3" customFormat="1" ht="16.149999999999999" customHeight="1" x14ac:dyDescent="0.25">
      <c r="B71" s="48"/>
      <c r="C71" s="53"/>
      <c r="D71" s="53"/>
      <c r="E71" s="70" t="str">
        <f t="shared" ref="E71:E78" si="35">IF(D71="","",C71)</f>
        <v/>
      </c>
      <c r="F71" s="53"/>
      <c r="G71" s="70" t="str">
        <f>IF(F71="","",C71)</f>
        <v/>
      </c>
      <c r="H71" s="53"/>
      <c r="I71" s="70" t="str">
        <f>IF(H71="","",C71)</f>
        <v/>
      </c>
      <c r="J71" s="53"/>
      <c r="K71" s="70" t="str">
        <f>IF(J71="","",C71)</f>
        <v/>
      </c>
      <c r="L71" s="70" t="str">
        <f>IF(AND(H71="Y",J71="Y"),C71,"")</f>
        <v/>
      </c>
      <c r="M71" s="53"/>
      <c r="N71" s="53"/>
      <c r="O71" s="54"/>
      <c r="Q71" s="7">
        <f>+'SUNY Undergrad Program Schedule'!B71</f>
        <v>0</v>
      </c>
      <c r="R71" s="8">
        <f>+'SUNY Undergrad Program Schedule'!C71</f>
        <v>0</v>
      </c>
      <c r="S71" s="8">
        <f>+'SUNY Undergrad Program Schedule'!D71</f>
        <v>0</v>
      </c>
      <c r="T71" s="8" t="str">
        <f>IF('SUNY Undergrad Program Schedule'!E71="","",'SUNY Undergrad Program Schedule'!$C71)</f>
        <v/>
      </c>
      <c r="U71" s="8" t="str">
        <f>IF('SUNY Undergrad Program Schedule'!F71="","",'SUNY Undergrad Program Schedule'!$C71)</f>
        <v/>
      </c>
      <c r="V71" s="8" t="str">
        <f>IF('SUNY Undergrad Program Schedule'!G71="","",'SUNY Undergrad Program Schedule'!$C71)</f>
        <v/>
      </c>
      <c r="W71" s="8" t="str">
        <f>IF('SUNY Undergrad Program Schedule'!M71="","",'SUNY Undergrad Program Schedule'!$C71)</f>
        <v/>
      </c>
      <c r="X71" s="8" t="str">
        <f>IF('SUNY Undergrad Program Schedule'!H71="","",'SUNY Undergrad Program Schedule'!$C71)</f>
        <v/>
      </c>
      <c r="Y71" s="8" t="str">
        <f>IF('SUNY Undergrad Program Schedule'!J71="","",'SUNY Undergrad Program Schedule'!$C71)</f>
        <v/>
      </c>
      <c r="Z71" s="8" t="e">
        <f>IF('SUNY Undergrad Program Schedule'!#REF!="","",'SUNY Undergrad Program Schedule'!$C71)</f>
        <v>#REF!</v>
      </c>
      <c r="AA71" s="8" t="str">
        <f>IF('SUNY Undergrad Program Schedule'!N71="","",'SUNY Undergrad Program Schedule'!$C71)</f>
        <v/>
      </c>
      <c r="AB71" s="8">
        <f>+'SUNY Undergrad Program Schedule'!O71</f>
        <v>0</v>
      </c>
      <c r="AF71"/>
      <c r="AG71" s="18"/>
      <c r="AH71" s="27">
        <f>+'SUNY Undergrad Program Schedule'!D104</f>
        <v>0</v>
      </c>
      <c r="AI71" s="28">
        <v>7</v>
      </c>
      <c r="AJ71" s="29"/>
    </row>
    <row r="72" spans="2:36" s="3" customFormat="1" ht="16.149999999999999" customHeight="1" x14ac:dyDescent="0.25">
      <c r="B72" s="48"/>
      <c r="C72" s="53"/>
      <c r="D72" s="53"/>
      <c r="E72" s="70" t="str">
        <f t="shared" si="35"/>
        <v/>
      </c>
      <c r="F72" s="53"/>
      <c r="G72" s="70" t="str">
        <f t="shared" ref="G72:G78" si="36">IF(F72="","",C72)</f>
        <v/>
      </c>
      <c r="H72" s="53"/>
      <c r="I72" s="70" t="str">
        <f t="shared" ref="I72:I78" si="37">IF(H72="","",C72)</f>
        <v/>
      </c>
      <c r="J72" s="53"/>
      <c r="K72" s="70" t="str">
        <f t="shared" ref="K72:K78" si="38">IF(J72="","",C72)</f>
        <v/>
      </c>
      <c r="L72" s="70" t="str">
        <f t="shared" ref="L72:L78" si="39">IF(AND(H72="Y",J72="Y"),C72,"")</f>
        <v/>
      </c>
      <c r="M72" s="53"/>
      <c r="N72" s="53"/>
      <c r="O72" s="54"/>
      <c r="Q72" s="7">
        <f>+'SUNY Undergrad Program Schedule'!B72</f>
        <v>0</v>
      </c>
      <c r="R72" s="8">
        <f>+'SUNY Undergrad Program Schedule'!C72</f>
        <v>0</v>
      </c>
      <c r="S72" s="8">
        <f>+'SUNY Undergrad Program Schedule'!D72</f>
        <v>0</v>
      </c>
      <c r="T72" s="8" t="str">
        <f>IF('SUNY Undergrad Program Schedule'!E72="","",'SUNY Undergrad Program Schedule'!$C72)</f>
        <v/>
      </c>
      <c r="U72" s="8" t="str">
        <f>IF('SUNY Undergrad Program Schedule'!F72="","",'SUNY Undergrad Program Schedule'!$C72)</f>
        <v/>
      </c>
      <c r="V72" s="8" t="str">
        <f>IF('SUNY Undergrad Program Schedule'!G72="","",'SUNY Undergrad Program Schedule'!$C72)</f>
        <v/>
      </c>
      <c r="W72" s="8" t="str">
        <f>IF('SUNY Undergrad Program Schedule'!M72="","",'SUNY Undergrad Program Schedule'!$C72)</f>
        <v/>
      </c>
      <c r="X72" s="8" t="str">
        <f>IF('SUNY Undergrad Program Schedule'!H72="","",'SUNY Undergrad Program Schedule'!$C72)</f>
        <v/>
      </c>
      <c r="Y72" s="8" t="str">
        <f>IF('SUNY Undergrad Program Schedule'!J72="","",'SUNY Undergrad Program Schedule'!$C72)</f>
        <v/>
      </c>
      <c r="Z72" s="8" t="e">
        <f>IF('SUNY Undergrad Program Schedule'!#REF!="","",'SUNY Undergrad Program Schedule'!$C72)</f>
        <v>#REF!</v>
      </c>
      <c r="AA72" s="8" t="str">
        <f>IF('SUNY Undergrad Program Schedule'!N72="","",'SUNY Undergrad Program Schedule'!$C72)</f>
        <v/>
      </c>
      <c r="AB72" s="8">
        <f>+'SUNY Undergrad Program Schedule'!O72</f>
        <v>0</v>
      </c>
      <c r="AF72"/>
      <c r="AG72" s="18"/>
      <c r="AH72" s="27">
        <f>+'SUNY Undergrad Program Schedule'!D105</f>
        <v>0</v>
      </c>
      <c r="AI72" s="28">
        <v>8</v>
      </c>
      <c r="AJ72" s="29"/>
    </row>
    <row r="73" spans="2:36" s="3" customFormat="1" ht="16.149999999999999" customHeight="1" x14ac:dyDescent="0.25">
      <c r="B73" s="48"/>
      <c r="C73" s="53"/>
      <c r="D73" s="53"/>
      <c r="E73" s="70" t="str">
        <f t="shared" si="35"/>
        <v/>
      </c>
      <c r="F73" s="53"/>
      <c r="G73" s="70" t="str">
        <f t="shared" si="36"/>
        <v/>
      </c>
      <c r="H73" s="53"/>
      <c r="I73" s="70" t="str">
        <f t="shared" si="37"/>
        <v/>
      </c>
      <c r="J73" s="53"/>
      <c r="K73" s="70" t="str">
        <f t="shared" si="38"/>
        <v/>
      </c>
      <c r="L73" s="70" t="str">
        <f t="shared" si="39"/>
        <v/>
      </c>
      <c r="M73" s="53"/>
      <c r="N73" s="53"/>
      <c r="O73" s="54"/>
      <c r="Q73" s="7">
        <f>+'SUNY Undergrad Program Schedule'!B73</f>
        <v>0</v>
      </c>
      <c r="R73" s="8">
        <f>+'SUNY Undergrad Program Schedule'!C73</f>
        <v>0</v>
      </c>
      <c r="S73" s="8">
        <f>+'SUNY Undergrad Program Schedule'!D73</f>
        <v>0</v>
      </c>
      <c r="T73" s="8" t="str">
        <f>IF('SUNY Undergrad Program Schedule'!E73="","",'SUNY Undergrad Program Schedule'!$C73)</f>
        <v/>
      </c>
      <c r="U73" s="8" t="str">
        <f>IF('SUNY Undergrad Program Schedule'!F73="","",'SUNY Undergrad Program Schedule'!$C73)</f>
        <v/>
      </c>
      <c r="V73" s="8" t="str">
        <f>IF('SUNY Undergrad Program Schedule'!G73="","",'SUNY Undergrad Program Schedule'!$C73)</f>
        <v/>
      </c>
      <c r="W73" s="8" t="str">
        <f>IF('SUNY Undergrad Program Schedule'!M73="","",'SUNY Undergrad Program Schedule'!$C73)</f>
        <v/>
      </c>
      <c r="X73" s="8" t="str">
        <f>IF('SUNY Undergrad Program Schedule'!H73="","",'SUNY Undergrad Program Schedule'!$C73)</f>
        <v/>
      </c>
      <c r="Y73" s="8" t="str">
        <f>IF('SUNY Undergrad Program Schedule'!J73="","",'SUNY Undergrad Program Schedule'!$C73)</f>
        <v/>
      </c>
      <c r="Z73" s="8" t="e">
        <f>IF('SUNY Undergrad Program Schedule'!#REF!="","",'SUNY Undergrad Program Schedule'!$C73)</f>
        <v>#REF!</v>
      </c>
      <c r="AA73" s="8" t="str">
        <f>IF('SUNY Undergrad Program Schedule'!N73="","",'SUNY Undergrad Program Schedule'!$C73)</f>
        <v/>
      </c>
      <c r="AB73" s="8">
        <f>+'SUNY Undergrad Program Schedule'!O73</f>
        <v>0</v>
      </c>
      <c r="AF73"/>
      <c r="AG73" s="18"/>
      <c r="AH73" s="27">
        <f>+'SUNY Undergrad Program Schedule'!D110</f>
        <v>0</v>
      </c>
      <c r="AI73" s="28">
        <v>1</v>
      </c>
      <c r="AJ73" s="29">
        <v>8</v>
      </c>
    </row>
    <row r="74" spans="2:36" s="3" customFormat="1" ht="16.149999999999999" customHeight="1" x14ac:dyDescent="0.25">
      <c r="B74" s="48"/>
      <c r="C74" s="53"/>
      <c r="D74" s="53"/>
      <c r="E74" s="70" t="str">
        <f t="shared" si="35"/>
        <v/>
      </c>
      <c r="F74" s="53"/>
      <c r="G74" s="70" t="str">
        <f t="shared" si="36"/>
        <v/>
      </c>
      <c r="H74" s="53"/>
      <c r="I74" s="70" t="str">
        <f t="shared" si="37"/>
        <v/>
      </c>
      <c r="J74" s="53"/>
      <c r="K74" s="70" t="str">
        <f t="shared" si="38"/>
        <v/>
      </c>
      <c r="L74" s="70" t="str">
        <f t="shared" si="39"/>
        <v/>
      </c>
      <c r="M74" s="53"/>
      <c r="N74" s="53"/>
      <c r="O74" s="54"/>
      <c r="Q74" s="7">
        <f>+'SUNY Undergrad Program Schedule'!B74</f>
        <v>0</v>
      </c>
      <c r="R74" s="8">
        <f>+'SUNY Undergrad Program Schedule'!C74</f>
        <v>0</v>
      </c>
      <c r="S74" s="8">
        <f>+'SUNY Undergrad Program Schedule'!D74</f>
        <v>0</v>
      </c>
      <c r="T74" s="8" t="str">
        <f>IF('SUNY Undergrad Program Schedule'!E74="","",'SUNY Undergrad Program Schedule'!$C74)</f>
        <v/>
      </c>
      <c r="U74" s="8" t="str">
        <f>IF('SUNY Undergrad Program Schedule'!F74="","",'SUNY Undergrad Program Schedule'!$C74)</f>
        <v/>
      </c>
      <c r="V74" s="8" t="str">
        <f>IF('SUNY Undergrad Program Schedule'!G74="","",'SUNY Undergrad Program Schedule'!$C74)</f>
        <v/>
      </c>
      <c r="W74" s="8" t="str">
        <f>IF('SUNY Undergrad Program Schedule'!M74="","",'SUNY Undergrad Program Schedule'!$C74)</f>
        <v/>
      </c>
      <c r="X74" s="8" t="str">
        <f>IF('SUNY Undergrad Program Schedule'!H74="","",'SUNY Undergrad Program Schedule'!$C74)</f>
        <v/>
      </c>
      <c r="Y74" s="8" t="str">
        <f>IF('SUNY Undergrad Program Schedule'!J74="","",'SUNY Undergrad Program Schedule'!$C74)</f>
        <v/>
      </c>
      <c r="Z74" s="8" t="e">
        <f>IF('SUNY Undergrad Program Schedule'!#REF!="","",'SUNY Undergrad Program Schedule'!$C74)</f>
        <v>#REF!</v>
      </c>
      <c r="AA74" s="8" t="str">
        <f>IF('SUNY Undergrad Program Schedule'!N74="","",'SUNY Undergrad Program Schedule'!$C74)</f>
        <v/>
      </c>
      <c r="AB74" s="8">
        <f>+'SUNY Undergrad Program Schedule'!O74</f>
        <v>0</v>
      </c>
      <c r="AF74"/>
      <c r="AG74"/>
      <c r="AH74" s="27">
        <f>+'SUNY Undergrad Program Schedule'!D111</f>
        <v>0</v>
      </c>
      <c r="AI74" s="28">
        <v>2</v>
      </c>
      <c r="AJ74" s="29"/>
    </row>
    <row r="75" spans="2:36" s="3" customFormat="1" ht="16.149999999999999" customHeight="1" x14ac:dyDescent="0.25">
      <c r="B75" s="48"/>
      <c r="C75" s="53"/>
      <c r="D75" s="53"/>
      <c r="E75" s="70" t="str">
        <f t="shared" si="35"/>
        <v/>
      </c>
      <c r="F75" s="53"/>
      <c r="G75" s="70" t="str">
        <f t="shared" si="36"/>
        <v/>
      </c>
      <c r="H75" s="53"/>
      <c r="I75" s="70" t="str">
        <f t="shared" si="37"/>
        <v/>
      </c>
      <c r="J75" s="53"/>
      <c r="K75" s="70" t="str">
        <f t="shared" si="38"/>
        <v/>
      </c>
      <c r="L75" s="70" t="str">
        <f t="shared" si="39"/>
        <v/>
      </c>
      <c r="M75" s="53"/>
      <c r="N75" s="53"/>
      <c r="O75" s="54"/>
      <c r="Q75" s="7">
        <f>+'SUNY Undergrad Program Schedule'!B75</f>
        <v>0</v>
      </c>
      <c r="R75" s="8">
        <f>+'SUNY Undergrad Program Schedule'!C75</f>
        <v>0</v>
      </c>
      <c r="S75" s="8">
        <f>+'SUNY Undergrad Program Schedule'!D75</f>
        <v>0</v>
      </c>
      <c r="T75" s="8" t="str">
        <f>IF('SUNY Undergrad Program Schedule'!E75="","",'SUNY Undergrad Program Schedule'!$C75)</f>
        <v/>
      </c>
      <c r="U75" s="8" t="str">
        <f>IF('SUNY Undergrad Program Schedule'!F75="","",'SUNY Undergrad Program Schedule'!$C75)</f>
        <v/>
      </c>
      <c r="V75" s="8" t="str">
        <f>IF('SUNY Undergrad Program Schedule'!G75="","",'SUNY Undergrad Program Schedule'!$C75)</f>
        <v/>
      </c>
      <c r="W75" s="8" t="str">
        <f>IF('SUNY Undergrad Program Schedule'!M75="","",'SUNY Undergrad Program Schedule'!$C75)</f>
        <v/>
      </c>
      <c r="X75" s="8" t="str">
        <f>IF('SUNY Undergrad Program Schedule'!H75="","",'SUNY Undergrad Program Schedule'!$C75)</f>
        <v/>
      </c>
      <c r="Y75" s="8" t="str">
        <f>IF('SUNY Undergrad Program Schedule'!J75="","",'SUNY Undergrad Program Schedule'!$C75)</f>
        <v/>
      </c>
      <c r="Z75" s="8" t="e">
        <f>IF('SUNY Undergrad Program Schedule'!#REF!="","",'SUNY Undergrad Program Schedule'!$C75)</f>
        <v>#REF!</v>
      </c>
      <c r="AA75" s="8" t="str">
        <f>IF('SUNY Undergrad Program Schedule'!N75="","",'SUNY Undergrad Program Schedule'!$C75)</f>
        <v/>
      </c>
      <c r="AB75" s="8">
        <f>+'SUNY Undergrad Program Schedule'!O75</f>
        <v>0</v>
      </c>
      <c r="AF75"/>
      <c r="AG75"/>
      <c r="AH75" s="27">
        <f>+'SUNY Undergrad Program Schedule'!D113</f>
        <v>0</v>
      </c>
      <c r="AI75" s="28">
        <v>3</v>
      </c>
      <c r="AJ75" s="29"/>
    </row>
    <row r="76" spans="2:36" s="3" customFormat="1" ht="16.149999999999999" customHeight="1" x14ac:dyDescent="0.25">
      <c r="B76" s="48"/>
      <c r="C76" s="53"/>
      <c r="D76" s="53"/>
      <c r="E76" s="70" t="str">
        <f t="shared" si="35"/>
        <v/>
      </c>
      <c r="F76" s="53"/>
      <c r="G76" s="70" t="str">
        <f t="shared" si="36"/>
        <v/>
      </c>
      <c r="H76" s="53"/>
      <c r="I76" s="70" t="str">
        <f t="shared" si="37"/>
        <v/>
      </c>
      <c r="J76" s="53"/>
      <c r="K76" s="70" t="str">
        <f t="shared" si="38"/>
        <v/>
      </c>
      <c r="L76" s="70" t="str">
        <f t="shared" si="39"/>
        <v/>
      </c>
      <c r="M76" s="53"/>
      <c r="N76" s="53"/>
      <c r="O76" s="54"/>
      <c r="Q76" s="7">
        <f>+'SUNY Undergrad Program Schedule'!B76</f>
        <v>0</v>
      </c>
      <c r="R76" s="8">
        <f>+'SUNY Undergrad Program Schedule'!C76</f>
        <v>0</v>
      </c>
      <c r="S76" s="8">
        <f>+'SUNY Undergrad Program Schedule'!D76</f>
        <v>0</v>
      </c>
      <c r="T76" s="8" t="str">
        <f>IF('SUNY Undergrad Program Schedule'!E76="","",'SUNY Undergrad Program Schedule'!$C76)</f>
        <v/>
      </c>
      <c r="U76" s="8" t="str">
        <f>IF('SUNY Undergrad Program Schedule'!F76="","",'SUNY Undergrad Program Schedule'!$C76)</f>
        <v/>
      </c>
      <c r="V76" s="8" t="str">
        <f>IF('SUNY Undergrad Program Schedule'!G76="","",'SUNY Undergrad Program Schedule'!$C76)</f>
        <v/>
      </c>
      <c r="W76" s="8" t="str">
        <f>IF('SUNY Undergrad Program Schedule'!M76="","",'SUNY Undergrad Program Schedule'!$C76)</f>
        <v/>
      </c>
      <c r="X76" s="8" t="str">
        <f>IF('SUNY Undergrad Program Schedule'!H76="","",'SUNY Undergrad Program Schedule'!$C76)</f>
        <v/>
      </c>
      <c r="Y76" s="8" t="str">
        <f>IF('SUNY Undergrad Program Schedule'!J76="","",'SUNY Undergrad Program Schedule'!$C76)</f>
        <v/>
      </c>
      <c r="Z76" s="8" t="e">
        <f>IF('SUNY Undergrad Program Schedule'!#REF!="","",'SUNY Undergrad Program Schedule'!$C76)</f>
        <v>#REF!</v>
      </c>
      <c r="AA76" s="8" t="str">
        <f>IF('SUNY Undergrad Program Schedule'!N76="","",'SUNY Undergrad Program Schedule'!$C76)</f>
        <v/>
      </c>
      <c r="AB76" s="8">
        <f>+'SUNY Undergrad Program Schedule'!O76</f>
        <v>0</v>
      </c>
      <c r="AF76"/>
      <c r="AG76"/>
      <c r="AH76" s="27">
        <f>+'SUNY Undergrad Program Schedule'!D114</f>
        <v>0</v>
      </c>
      <c r="AI76" s="28">
        <v>4</v>
      </c>
      <c r="AJ76" s="29"/>
    </row>
    <row r="77" spans="2:36" s="3" customFormat="1" ht="16.149999999999999" customHeight="1" x14ac:dyDescent="0.25">
      <c r="B77" s="48"/>
      <c r="C77" s="53"/>
      <c r="D77" s="53"/>
      <c r="E77" s="70" t="str">
        <f t="shared" ref="E77" si="40">IF(D77="","",C77)</f>
        <v/>
      </c>
      <c r="F77" s="53"/>
      <c r="G77" s="70" t="str">
        <f t="shared" ref="G77" si="41">IF(F77="","",C77)</f>
        <v/>
      </c>
      <c r="H77" s="53"/>
      <c r="I77" s="70" t="str">
        <f t="shared" ref="I77" si="42">IF(H77="","",C77)</f>
        <v/>
      </c>
      <c r="J77" s="53"/>
      <c r="K77" s="70" t="str">
        <f t="shared" ref="K77" si="43">IF(J77="","",C77)</f>
        <v/>
      </c>
      <c r="L77" s="70" t="str">
        <f t="shared" ref="L77" si="44">IF(AND(H77="Y",J77="Y"),C77,"")</f>
        <v/>
      </c>
      <c r="M77" s="53"/>
      <c r="N77" s="53"/>
      <c r="O77" s="54"/>
      <c r="Q77" s="7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F77"/>
      <c r="AG77"/>
      <c r="AH77" s="27"/>
      <c r="AI77" s="28"/>
      <c r="AJ77" s="29"/>
    </row>
    <row r="78" spans="2:36" s="3" customFormat="1" ht="16.149999999999999" customHeight="1" x14ac:dyDescent="0.25">
      <c r="B78" s="48"/>
      <c r="C78" s="53"/>
      <c r="D78" s="53"/>
      <c r="E78" s="70" t="str">
        <f t="shared" si="35"/>
        <v/>
      </c>
      <c r="F78" s="53"/>
      <c r="G78" s="70" t="str">
        <f t="shared" si="36"/>
        <v/>
      </c>
      <c r="H78" s="53"/>
      <c r="I78" s="70" t="str">
        <f t="shared" si="37"/>
        <v/>
      </c>
      <c r="J78" s="53"/>
      <c r="K78" s="70" t="str">
        <f t="shared" si="38"/>
        <v/>
      </c>
      <c r="L78" s="70" t="str">
        <f t="shared" si="39"/>
        <v/>
      </c>
      <c r="M78" s="53"/>
      <c r="N78" s="53"/>
      <c r="O78" s="54"/>
      <c r="Q78" s="7">
        <f>+'SUNY Undergrad Program Schedule'!B78</f>
        <v>0</v>
      </c>
      <c r="R78" s="8">
        <f>+'SUNY Undergrad Program Schedule'!C78</f>
        <v>0</v>
      </c>
      <c r="S78" s="8">
        <f>+'SUNY Undergrad Program Schedule'!D78</f>
        <v>0</v>
      </c>
      <c r="T78" s="8" t="str">
        <f>IF('SUNY Undergrad Program Schedule'!E78="","",'SUNY Undergrad Program Schedule'!$C78)</f>
        <v/>
      </c>
      <c r="U78" s="8" t="str">
        <f>IF('SUNY Undergrad Program Schedule'!F78="","",'SUNY Undergrad Program Schedule'!$C78)</f>
        <v/>
      </c>
      <c r="V78" s="8" t="str">
        <f>IF('SUNY Undergrad Program Schedule'!G78="","",'SUNY Undergrad Program Schedule'!$C78)</f>
        <v/>
      </c>
      <c r="W78" s="8" t="str">
        <f>IF('SUNY Undergrad Program Schedule'!M78="","",'SUNY Undergrad Program Schedule'!$C78)</f>
        <v/>
      </c>
      <c r="X78" s="8" t="str">
        <f>IF('SUNY Undergrad Program Schedule'!H78="","",'SUNY Undergrad Program Schedule'!$C78)</f>
        <v/>
      </c>
      <c r="Y78" s="8" t="str">
        <f>IF('SUNY Undergrad Program Schedule'!J78="","",'SUNY Undergrad Program Schedule'!$C78)</f>
        <v/>
      </c>
      <c r="Z78" s="8" t="e">
        <f>IF('SUNY Undergrad Program Schedule'!#REF!="","",'SUNY Undergrad Program Schedule'!$C78)</f>
        <v>#REF!</v>
      </c>
      <c r="AA78" s="8" t="str">
        <f>IF('SUNY Undergrad Program Schedule'!N78="","",'SUNY Undergrad Program Schedule'!$C78)</f>
        <v/>
      </c>
      <c r="AB78" s="8">
        <f>+'SUNY Undergrad Program Schedule'!O78</f>
        <v>0</v>
      </c>
      <c r="AG78"/>
      <c r="AH78" s="27">
        <f>+'SUNY Undergrad Program Schedule'!D115</f>
        <v>0</v>
      </c>
      <c r="AI78" s="28">
        <v>5</v>
      </c>
      <c r="AJ78" s="29"/>
    </row>
    <row r="79" spans="2:36" s="3" customFormat="1" ht="16.149999999999999" customHeight="1" thickBot="1" x14ac:dyDescent="0.3">
      <c r="B79" s="45" t="s">
        <v>120</v>
      </c>
      <c r="C79" s="72">
        <f>SUM(C71:C78)</f>
        <v>0</v>
      </c>
      <c r="D79" s="57"/>
      <c r="E79" s="71">
        <f>SUM(E71:E78)</f>
        <v>0</v>
      </c>
      <c r="F79" s="57"/>
      <c r="G79" s="71">
        <f>SUM(G71:G78)</f>
        <v>0</v>
      </c>
      <c r="H79" s="57"/>
      <c r="I79" s="71">
        <f>SUM(I71:I78)</f>
        <v>0</v>
      </c>
      <c r="J79" s="57"/>
      <c r="K79" s="71">
        <f>SUM(K71:K78)</f>
        <v>0</v>
      </c>
      <c r="L79" s="71">
        <f>SUM(L71:L78)</f>
        <v>0</v>
      </c>
      <c r="M79" s="57"/>
      <c r="N79" s="57"/>
      <c r="O79" s="58"/>
      <c r="Q79" s="7" t="str">
        <f>+'SUNY Undergrad Program Schedule'!B79</f>
        <v>Term 5 Totals:</v>
      </c>
      <c r="R79" s="8">
        <f>+'SUNY Undergrad Program Schedule'!C79</f>
        <v>0</v>
      </c>
      <c r="S79" s="8">
        <f>+'SUNY Undergrad Program Schedule'!D79</f>
        <v>0</v>
      </c>
      <c r="T79" s="8">
        <f>IF('SUNY Undergrad Program Schedule'!E79="","",'SUNY Undergrad Program Schedule'!$C79)</f>
        <v>0</v>
      </c>
      <c r="U79" s="8" t="str">
        <f>IF('SUNY Undergrad Program Schedule'!F79="","",'SUNY Undergrad Program Schedule'!$C79)</f>
        <v/>
      </c>
      <c r="V79" s="8">
        <f>IF('SUNY Undergrad Program Schedule'!G79="","",'SUNY Undergrad Program Schedule'!$C79)</f>
        <v>0</v>
      </c>
      <c r="W79" s="8" t="str">
        <f>IF('SUNY Undergrad Program Schedule'!M79="","",'SUNY Undergrad Program Schedule'!$C79)</f>
        <v/>
      </c>
      <c r="X79" s="8" t="str">
        <f>IF('SUNY Undergrad Program Schedule'!H79="","",'SUNY Undergrad Program Schedule'!$C79)</f>
        <v/>
      </c>
      <c r="Y79" s="8" t="str">
        <f>IF('SUNY Undergrad Program Schedule'!J79="","",'SUNY Undergrad Program Schedule'!$C79)</f>
        <v/>
      </c>
      <c r="Z79" s="8" t="e">
        <f>IF('SUNY Undergrad Program Schedule'!#REF!="","",'SUNY Undergrad Program Schedule'!$C79)</f>
        <v>#REF!</v>
      </c>
      <c r="AA79" s="8" t="str">
        <f>IF('SUNY Undergrad Program Schedule'!N79="","",'SUNY Undergrad Program Schedule'!$C79)</f>
        <v/>
      </c>
      <c r="AB79" s="8">
        <f>+'SUNY Undergrad Program Schedule'!O79</f>
        <v>0</v>
      </c>
      <c r="AG79"/>
      <c r="AH79" s="27">
        <f>+'SUNY Undergrad Program Schedule'!D116</f>
        <v>0</v>
      </c>
      <c r="AI79" s="28">
        <v>6</v>
      </c>
      <c r="AJ79" s="29"/>
    </row>
    <row r="80" spans="2:36" s="3" customFormat="1" ht="15.75" hidden="1" thickBot="1" x14ac:dyDescent="0.3">
      <c r="B80" s="49" t="s">
        <v>120</v>
      </c>
      <c r="C80" s="50">
        <f>SUM(C71:C79)</f>
        <v>0</v>
      </c>
      <c r="D80" s="51">
        <f>COUNTA(D71:D79)</f>
        <v>0</v>
      </c>
      <c r="E80" s="50">
        <f>+'SUNY Undergrad Program Schedule'!T80</f>
        <v>0</v>
      </c>
      <c r="F80" s="51">
        <f>+'SUNY Undergrad Program Schedule'!U80</f>
        <v>0</v>
      </c>
      <c r="G80" s="50">
        <f>+'SUNY Undergrad Program Schedule'!V80</f>
        <v>0</v>
      </c>
      <c r="H80" s="51">
        <f>+'SUNY Undergrad Program Schedule'!X80</f>
        <v>0</v>
      </c>
      <c r="I80" s="50"/>
      <c r="J80" s="51">
        <f>+'SUNY Undergrad Program Schedule'!Y80</f>
        <v>0</v>
      </c>
      <c r="K80" s="50"/>
      <c r="L80" s="50"/>
      <c r="M80" s="51">
        <f>+'SUNY Undergrad Program Schedule'!W80</f>
        <v>0</v>
      </c>
      <c r="N80" s="51">
        <f>+'SUNY Undergrad Program Schedule'!AA80</f>
        <v>0</v>
      </c>
      <c r="O80" s="52"/>
      <c r="Q80" s="9" t="s">
        <v>52</v>
      </c>
      <c r="R80" s="10">
        <f>SUM(R71:R79)</f>
        <v>0</v>
      </c>
      <c r="S80" s="10">
        <f>COUNTA(S71:S79)</f>
        <v>8</v>
      </c>
      <c r="T80" s="10">
        <f>SUM(T71:T79)</f>
        <v>0</v>
      </c>
      <c r="U80" s="10">
        <f>SUM(U71:U79)</f>
        <v>0</v>
      </c>
      <c r="V80" s="10">
        <f>SUM(V71:V79)</f>
        <v>0</v>
      </c>
      <c r="W80" s="10">
        <f>COUNT(W71:W79)</f>
        <v>0</v>
      </c>
      <c r="X80" s="10">
        <f>SUM(X71:X79)</f>
        <v>0</v>
      </c>
      <c r="Y80" s="10">
        <f>SUM(Y71:Y79)</f>
        <v>0</v>
      </c>
      <c r="Z80" s="10" t="e">
        <f>SUM(Z71:Z79)</f>
        <v>#REF!</v>
      </c>
      <c r="AA80" s="10">
        <f>COUNT(AA71:AA79)</f>
        <v>0</v>
      </c>
      <c r="AB80" s="10" t="s">
        <v>53</v>
      </c>
      <c r="AG80"/>
      <c r="AH80" s="27">
        <f>+'SUNY Undergrad Program Schedule'!D117</f>
        <v>0</v>
      </c>
      <c r="AI80" s="28">
        <v>7</v>
      </c>
      <c r="AJ80" s="29"/>
    </row>
    <row r="81" spans="2:36" s="3" customFormat="1" ht="15.75" hidden="1" thickBot="1" x14ac:dyDescent="0.3">
      <c r="B81" s="44" t="s">
        <v>84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Q81" s="22" t="s">
        <v>85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G81"/>
      <c r="AH81" s="31">
        <f>+'SUNY Undergrad Program Schedule'!D118</f>
        <v>0</v>
      </c>
      <c r="AI81" s="32">
        <v>8</v>
      </c>
      <c r="AJ81" s="33"/>
    </row>
    <row r="82" spans="2:36" s="3" customFormat="1" ht="16.5" thickTop="1" thickBot="1" x14ac:dyDescent="0.3">
      <c r="B82" s="44" t="s">
        <v>84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G82"/>
      <c r="AH82" s="28"/>
      <c r="AI82" s="28"/>
      <c r="AJ82" s="28"/>
    </row>
    <row r="83" spans="2:36" s="3" customFormat="1" ht="24.95" customHeight="1" thickTop="1" x14ac:dyDescent="0.25">
      <c r="B83" s="40" t="s">
        <v>107</v>
      </c>
      <c r="C83" s="41" t="s">
        <v>101</v>
      </c>
      <c r="D83" s="42" t="s">
        <v>105</v>
      </c>
      <c r="E83" s="42" t="s">
        <v>29</v>
      </c>
      <c r="F83" s="42" t="s">
        <v>109</v>
      </c>
      <c r="G83" s="42" t="s">
        <v>106</v>
      </c>
      <c r="H83" s="42" t="s">
        <v>110</v>
      </c>
      <c r="I83" s="42" t="s">
        <v>94</v>
      </c>
      <c r="J83" s="42" t="s">
        <v>111</v>
      </c>
      <c r="K83" s="42" t="s">
        <v>122</v>
      </c>
      <c r="L83" s="42" t="s">
        <v>114</v>
      </c>
      <c r="M83" s="42" t="s">
        <v>124</v>
      </c>
      <c r="N83" s="42" t="s">
        <v>112</v>
      </c>
      <c r="O83" s="43" t="s">
        <v>113</v>
      </c>
      <c r="Q83" s="5" t="s">
        <v>36</v>
      </c>
      <c r="R83" s="6" t="s">
        <v>28</v>
      </c>
      <c r="S83" s="6" t="s">
        <v>37</v>
      </c>
      <c r="T83" s="6" t="s">
        <v>29</v>
      </c>
      <c r="U83" s="6" t="s">
        <v>30</v>
      </c>
      <c r="V83" s="6" t="s">
        <v>31</v>
      </c>
      <c r="W83" s="6" t="s">
        <v>38</v>
      </c>
      <c r="X83" s="6" t="s">
        <v>32</v>
      </c>
      <c r="Y83" s="6" t="s">
        <v>33</v>
      </c>
      <c r="Z83" s="6" t="s">
        <v>34</v>
      </c>
      <c r="AA83" s="6" t="s">
        <v>39</v>
      </c>
      <c r="AB83" s="6" t="s">
        <v>35</v>
      </c>
      <c r="AG83"/>
      <c r="AH83" s="30"/>
      <c r="AI83" s="20"/>
      <c r="AJ83" s="20"/>
    </row>
    <row r="84" spans="2:36" s="3" customFormat="1" ht="16.149999999999999" customHeight="1" x14ac:dyDescent="0.25">
      <c r="B84" s="48"/>
      <c r="C84" s="53"/>
      <c r="D84" s="53"/>
      <c r="E84" s="70" t="str">
        <f t="shared" ref="E84:E91" si="45">IF(D84="","",C84)</f>
        <v/>
      </c>
      <c r="F84" s="53"/>
      <c r="G84" s="70" t="str">
        <f>IF(F84="","",C84)</f>
        <v/>
      </c>
      <c r="H84" s="53"/>
      <c r="I84" s="70" t="str">
        <f>IF(H84="","",C84)</f>
        <v/>
      </c>
      <c r="J84" s="53"/>
      <c r="K84" s="70" t="str">
        <f>IF(J84="","",C84)</f>
        <v/>
      </c>
      <c r="L84" s="70" t="str">
        <f>IF(AND(H84="Y",J84="Y"),C84,"")</f>
        <v/>
      </c>
      <c r="M84" s="53"/>
      <c r="N84" s="53"/>
      <c r="O84" s="54"/>
      <c r="Q84" s="7">
        <f>+'SUNY Undergrad Program Schedule'!B84</f>
        <v>0</v>
      </c>
      <c r="R84" s="8">
        <f>+'SUNY Undergrad Program Schedule'!C84</f>
        <v>0</v>
      </c>
      <c r="S84" s="8">
        <f>+'SUNY Undergrad Program Schedule'!D84</f>
        <v>0</v>
      </c>
      <c r="T84" s="8" t="str">
        <f>IF('SUNY Undergrad Program Schedule'!E84="","",'SUNY Undergrad Program Schedule'!$C84)</f>
        <v/>
      </c>
      <c r="U84" s="8" t="str">
        <f>IF('SUNY Undergrad Program Schedule'!F84="","",'SUNY Undergrad Program Schedule'!$C84)</f>
        <v/>
      </c>
      <c r="V84" s="8" t="str">
        <f>IF('SUNY Undergrad Program Schedule'!G84="","",'SUNY Undergrad Program Schedule'!$C84)</f>
        <v/>
      </c>
      <c r="W84" s="8" t="str">
        <f>IF('SUNY Undergrad Program Schedule'!M84="","",'SUNY Undergrad Program Schedule'!$C84)</f>
        <v/>
      </c>
      <c r="X84" s="8" t="str">
        <f>IF('SUNY Undergrad Program Schedule'!H84="","",'SUNY Undergrad Program Schedule'!$C84)</f>
        <v/>
      </c>
      <c r="Y84" s="8" t="str">
        <f>IF('SUNY Undergrad Program Schedule'!J84="","",'SUNY Undergrad Program Schedule'!$C84)</f>
        <v/>
      </c>
      <c r="Z84" s="8" t="e">
        <f>IF('SUNY Undergrad Program Schedule'!#REF!="","",'SUNY Undergrad Program Schedule'!$C84)</f>
        <v>#REF!</v>
      </c>
      <c r="AA84" s="8" t="str">
        <f>IF('SUNY Undergrad Program Schedule'!N84="","",'SUNY Undergrad Program Schedule'!$C84)</f>
        <v/>
      </c>
      <c r="AB84" s="8">
        <f>+'SUNY Undergrad Program Schedule'!O84</f>
        <v>0</v>
      </c>
      <c r="AG84"/>
      <c r="AH84" s="20"/>
      <c r="AI84" s="20"/>
      <c r="AJ84" s="20"/>
    </row>
    <row r="85" spans="2:36" s="3" customFormat="1" ht="16.149999999999999" customHeight="1" x14ac:dyDescent="0.25">
      <c r="B85" s="48"/>
      <c r="C85" s="53"/>
      <c r="D85" s="53"/>
      <c r="E85" s="70" t="str">
        <f t="shared" si="45"/>
        <v/>
      </c>
      <c r="F85" s="53"/>
      <c r="G85" s="70" t="str">
        <f t="shared" ref="G85:G91" si="46">IF(F85="","",C85)</f>
        <v/>
      </c>
      <c r="H85" s="53"/>
      <c r="I85" s="70" t="str">
        <f t="shared" ref="I85:I91" si="47">IF(H85="","",C85)</f>
        <v/>
      </c>
      <c r="J85" s="53"/>
      <c r="K85" s="70" t="str">
        <f t="shared" ref="K85:K91" si="48">IF(J85="","",C85)</f>
        <v/>
      </c>
      <c r="L85" s="70" t="str">
        <f t="shared" ref="L85:L91" si="49">IF(AND(H85="Y",J85="Y"),C85,"")</f>
        <v/>
      </c>
      <c r="M85" s="53"/>
      <c r="N85" s="53"/>
      <c r="O85" s="54"/>
      <c r="Q85" s="7">
        <f>+'SUNY Undergrad Program Schedule'!B85</f>
        <v>0</v>
      </c>
      <c r="R85" s="8">
        <f>+'SUNY Undergrad Program Schedule'!C85</f>
        <v>0</v>
      </c>
      <c r="S85" s="8">
        <f>+'SUNY Undergrad Program Schedule'!D85</f>
        <v>0</v>
      </c>
      <c r="T85" s="8" t="str">
        <f>IF('SUNY Undergrad Program Schedule'!E85="","",'SUNY Undergrad Program Schedule'!$C85)</f>
        <v/>
      </c>
      <c r="U85" s="8" t="str">
        <f>IF('SUNY Undergrad Program Schedule'!F85="","",'SUNY Undergrad Program Schedule'!$C85)</f>
        <v/>
      </c>
      <c r="V85" s="8" t="str">
        <f>IF('SUNY Undergrad Program Schedule'!G85="","",'SUNY Undergrad Program Schedule'!$C85)</f>
        <v/>
      </c>
      <c r="W85" s="8" t="str">
        <f>IF('SUNY Undergrad Program Schedule'!M85="","",'SUNY Undergrad Program Schedule'!$C85)</f>
        <v/>
      </c>
      <c r="X85" s="8" t="str">
        <f>IF('SUNY Undergrad Program Schedule'!H85="","",'SUNY Undergrad Program Schedule'!$C85)</f>
        <v/>
      </c>
      <c r="Y85" s="8" t="str">
        <f>IF('SUNY Undergrad Program Schedule'!J85="","",'SUNY Undergrad Program Schedule'!$C85)</f>
        <v/>
      </c>
      <c r="Z85" s="8" t="e">
        <f>IF('SUNY Undergrad Program Schedule'!#REF!="","",'SUNY Undergrad Program Schedule'!$C85)</f>
        <v>#REF!</v>
      </c>
      <c r="AA85" s="8" t="str">
        <f>IF('SUNY Undergrad Program Schedule'!N85="","",'SUNY Undergrad Program Schedule'!$C85)</f>
        <v/>
      </c>
      <c r="AB85" s="8">
        <f>+'SUNY Undergrad Program Schedule'!O85</f>
        <v>0</v>
      </c>
      <c r="AG85"/>
      <c r="AH85" s="20"/>
      <c r="AI85" s="20"/>
      <c r="AJ85" s="20"/>
    </row>
    <row r="86" spans="2:36" s="3" customFormat="1" ht="16.149999999999999" customHeight="1" x14ac:dyDescent="0.25">
      <c r="B86" s="48"/>
      <c r="C86" s="53"/>
      <c r="D86" s="53"/>
      <c r="E86" s="70" t="str">
        <f t="shared" si="45"/>
        <v/>
      </c>
      <c r="F86" s="53"/>
      <c r="G86" s="70" t="str">
        <f t="shared" si="46"/>
        <v/>
      </c>
      <c r="H86" s="53"/>
      <c r="I86" s="70" t="str">
        <f t="shared" si="47"/>
        <v/>
      </c>
      <c r="J86" s="53"/>
      <c r="K86" s="70" t="str">
        <f t="shared" si="48"/>
        <v/>
      </c>
      <c r="L86" s="70" t="str">
        <f t="shared" si="49"/>
        <v/>
      </c>
      <c r="M86" s="53"/>
      <c r="N86" s="53"/>
      <c r="O86" s="54"/>
      <c r="Q86" s="7">
        <f>+'SUNY Undergrad Program Schedule'!B86</f>
        <v>0</v>
      </c>
      <c r="R86" s="8">
        <f>+'SUNY Undergrad Program Schedule'!C86</f>
        <v>0</v>
      </c>
      <c r="S86" s="8">
        <f>+'SUNY Undergrad Program Schedule'!D86</f>
        <v>0</v>
      </c>
      <c r="T86" s="8" t="str">
        <f>IF('SUNY Undergrad Program Schedule'!E86="","",'SUNY Undergrad Program Schedule'!$C86)</f>
        <v/>
      </c>
      <c r="U86" s="8" t="str">
        <f>IF('SUNY Undergrad Program Schedule'!F86="","",'SUNY Undergrad Program Schedule'!$C86)</f>
        <v/>
      </c>
      <c r="V86" s="8" t="str">
        <f>IF('SUNY Undergrad Program Schedule'!G86="","",'SUNY Undergrad Program Schedule'!$C86)</f>
        <v/>
      </c>
      <c r="W86" s="8" t="str">
        <f>IF('SUNY Undergrad Program Schedule'!M86="","",'SUNY Undergrad Program Schedule'!$C86)</f>
        <v/>
      </c>
      <c r="X86" s="8" t="str">
        <f>IF('SUNY Undergrad Program Schedule'!H86="","",'SUNY Undergrad Program Schedule'!$C86)</f>
        <v/>
      </c>
      <c r="Y86" s="8" t="str">
        <f>IF('SUNY Undergrad Program Schedule'!J86="","",'SUNY Undergrad Program Schedule'!$C86)</f>
        <v/>
      </c>
      <c r="Z86" s="8" t="e">
        <f>IF('SUNY Undergrad Program Schedule'!#REF!="","",'SUNY Undergrad Program Schedule'!$C86)</f>
        <v>#REF!</v>
      </c>
      <c r="AA86" s="8" t="str">
        <f>IF('SUNY Undergrad Program Schedule'!N86="","",'SUNY Undergrad Program Schedule'!$C86)</f>
        <v/>
      </c>
      <c r="AB86" s="8">
        <f>+'SUNY Undergrad Program Schedule'!O86</f>
        <v>0</v>
      </c>
      <c r="AG86"/>
      <c r="AH86" s="20"/>
      <c r="AI86" s="20"/>
      <c r="AJ86" s="20"/>
    </row>
    <row r="87" spans="2:36" s="3" customFormat="1" ht="16.149999999999999" customHeight="1" x14ac:dyDescent="0.25">
      <c r="B87" s="48"/>
      <c r="C87" s="53"/>
      <c r="D87" s="53"/>
      <c r="E87" s="70" t="str">
        <f t="shared" si="45"/>
        <v/>
      </c>
      <c r="F87" s="53"/>
      <c r="G87" s="70" t="str">
        <f t="shared" si="46"/>
        <v/>
      </c>
      <c r="H87" s="53"/>
      <c r="I87" s="70" t="str">
        <f t="shared" si="47"/>
        <v/>
      </c>
      <c r="J87" s="53"/>
      <c r="K87" s="70" t="str">
        <f t="shared" si="48"/>
        <v/>
      </c>
      <c r="L87" s="70" t="str">
        <f t="shared" si="49"/>
        <v/>
      </c>
      <c r="M87" s="53"/>
      <c r="N87" s="53"/>
      <c r="O87" s="54"/>
      <c r="Q87" s="7">
        <f>+'SUNY Undergrad Program Schedule'!B87</f>
        <v>0</v>
      </c>
      <c r="R87" s="8">
        <f>+'SUNY Undergrad Program Schedule'!C87</f>
        <v>0</v>
      </c>
      <c r="S87" s="8">
        <f>+'SUNY Undergrad Program Schedule'!D87</f>
        <v>0</v>
      </c>
      <c r="T87" s="8" t="str">
        <f>IF('SUNY Undergrad Program Schedule'!E87="","",'SUNY Undergrad Program Schedule'!$C87)</f>
        <v/>
      </c>
      <c r="U87" s="8" t="str">
        <f>IF('SUNY Undergrad Program Schedule'!F87="","",'SUNY Undergrad Program Schedule'!$C87)</f>
        <v/>
      </c>
      <c r="V87" s="8" t="str">
        <f>IF('SUNY Undergrad Program Schedule'!G87="","",'SUNY Undergrad Program Schedule'!$C87)</f>
        <v/>
      </c>
      <c r="W87" s="8" t="str">
        <f>IF('SUNY Undergrad Program Schedule'!M87="","",'SUNY Undergrad Program Schedule'!$C87)</f>
        <v/>
      </c>
      <c r="X87" s="8" t="str">
        <f>IF('SUNY Undergrad Program Schedule'!H87="","",'SUNY Undergrad Program Schedule'!$C87)</f>
        <v/>
      </c>
      <c r="Y87" s="8" t="str">
        <f>IF('SUNY Undergrad Program Schedule'!J87="","",'SUNY Undergrad Program Schedule'!$C87)</f>
        <v/>
      </c>
      <c r="Z87" s="8" t="e">
        <f>IF('SUNY Undergrad Program Schedule'!#REF!="","",'SUNY Undergrad Program Schedule'!$C87)</f>
        <v>#REF!</v>
      </c>
      <c r="AA87" s="8" t="str">
        <f>IF('SUNY Undergrad Program Schedule'!N87="","",'SUNY Undergrad Program Schedule'!$C87)</f>
        <v/>
      </c>
      <c r="AB87" s="8">
        <f>+'SUNY Undergrad Program Schedule'!O87</f>
        <v>0</v>
      </c>
      <c r="AG87"/>
      <c r="AH87" s="20"/>
      <c r="AI87" s="20"/>
      <c r="AJ87" s="20"/>
    </row>
    <row r="88" spans="2:36" s="3" customFormat="1" ht="16.149999999999999" customHeight="1" x14ac:dyDescent="0.25">
      <c r="B88" s="48"/>
      <c r="C88" s="53"/>
      <c r="D88" s="53"/>
      <c r="E88" s="70" t="str">
        <f t="shared" si="45"/>
        <v/>
      </c>
      <c r="F88" s="53"/>
      <c r="G88" s="70" t="str">
        <f t="shared" si="46"/>
        <v/>
      </c>
      <c r="H88" s="53"/>
      <c r="I88" s="70" t="str">
        <f t="shared" si="47"/>
        <v/>
      </c>
      <c r="J88" s="53"/>
      <c r="K88" s="70" t="str">
        <f t="shared" si="48"/>
        <v/>
      </c>
      <c r="L88" s="70" t="str">
        <f t="shared" si="49"/>
        <v/>
      </c>
      <c r="M88" s="53"/>
      <c r="N88" s="53"/>
      <c r="O88" s="54"/>
      <c r="Q88" s="7">
        <f>+'SUNY Undergrad Program Schedule'!B88</f>
        <v>0</v>
      </c>
      <c r="R88" s="8">
        <f>+'SUNY Undergrad Program Schedule'!C88</f>
        <v>0</v>
      </c>
      <c r="S88" s="8">
        <f>+'SUNY Undergrad Program Schedule'!D88</f>
        <v>0</v>
      </c>
      <c r="T88" s="8" t="str">
        <f>IF('SUNY Undergrad Program Schedule'!E88="","",'SUNY Undergrad Program Schedule'!$C88)</f>
        <v/>
      </c>
      <c r="U88" s="8" t="str">
        <f>IF('SUNY Undergrad Program Schedule'!F88="","",'SUNY Undergrad Program Schedule'!$C88)</f>
        <v/>
      </c>
      <c r="V88" s="8" t="str">
        <f>IF('SUNY Undergrad Program Schedule'!G88="","",'SUNY Undergrad Program Schedule'!$C88)</f>
        <v/>
      </c>
      <c r="W88" s="8" t="str">
        <f>IF('SUNY Undergrad Program Schedule'!M88="","",'SUNY Undergrad Program Schedule'!$C88)</f>
        <v/>
      </c>
      <c r="X88" s="8" t="str">
        <f>IF('SUNY Undergrad Program Schedule'!H88="","",'SUNY Undergrad Program Schedule'!$C88)</f>
        <v/>
      </c>
      <c r="Y88" s="8" t="str">
        <f>IF('SUNY Undergrad Program Schedule'!J88="","",'SUNY Undergrad Program Schedule'!$C88)</f>
        <v/>
      </c>
      <c r="Z88" s="8" t="e">
        <f>IF('SUNY Undergrad Program Schedule'!#REF!="","",'SUNY Undergrad Program Schedule'!$C88)</f>
        <v>#REF!</v>
      </c>
      <c r="AA88" s="8" t="str">
        <f>IF('SUNY Undergrad Program Schedule'!N88="","",'SUNY Undergrad Program Schedule'!$C88)</f>
        <v/>
      </c>
      <c r="AB88" s="8">
        <f>+'SUNY Undergrad Program Schedule'!O88</f>
        <v>0</v>
      </c>
      <c r="AG88"/>
      <c r="AH88" s="20"/>
      <c r="AI88" s="20"/>
      <c r="AJ88" s="20"/>
    </row>
    <row r="89" spans="2:36" s="3" customFormat="1" ht="16.149999999999999" customHeight="1" x14ac:dyDescent="0.25">
      <c r="B89" s="48"/>
      <c r="C89" s="53"/>
      <c r="D89" s="53"/>
      <c r="E89" s="70" t="str">
        <f t="shared" si="45"/>
        <v/>
      </c>
      <c r="F89" s="53"/>
      <c r="G89" s="70" t="str">
        <f t="shared" si="46"/>
        <v/>
      </c>
      <c r="H89" s="53"/>
      <c r="I89" s="70" t="str">
        <f t="shared" si="47"/>
        <v/>
      </c>
      <c r="J89" s="53"/>
      <c r="K89" s="70" t="str">
        <f t="shared" si="48"/>
        <v/>
      </c>
      <c r="L89" s="70" t="str">
        <f t="shared" si="49"/>
        <v/>
      </c>
      <c r="M89" s="53"/>
      <c r="N89" s="53"/>
      <c r="O89" s="54"/>
      <c r="Q89" s="7">
        <f>+'SUNY Undergrad Program Schedule'!B89</f>
        <v>0</v>
      </c>
      <c r="R89" s="8">
        <f>+'SUNY Undergrad Program Schedule'!C89</f>
        <v>0</v>
      </c>
      <c r="S89" s="8">
        <f>+'SUNY Undergrad Program Schedule'!D89</f>
        <v>0</v>
      </c>
      <c r="T89" s="8" t="str">
        <f>IF('SUNY Undergrad Program Schedule'!E89="","",'SUNY Undergrad Program Schedule'!$C89)</f>
        <v/>
      </c>
      <c r="U89" s="8" t="str">
        <f>IF('SUNY Undergrad Program Schedule'!F89="","",'SUNY Undergrad Program Schedule'!$C89)</f>
        <v/>
      </c>
      <c r="V89" s="8" t="str">
        <f>IF('SUNY Undergrad Program Schedule'!G89="","",'SUNY Undergrad Program Schedule'!$C89)</f>
        <v/>
      </c>
      <c r="W89" s="8" t="str">
        <f>IF('SUNY Undergrad Program Schedule'!M89="","",'SUNY Undergrad Program Schedule'!$C89)</f>
        <v/>
      </c>
      <c r="X89" s="8" t="str">
        <f>IF('SUNY Undergrad Program Schedule'!H89="","",'SUNY Undergrad Program Schedule'!$C89)</f>
        <v/>
      </c>
      <c r="Y89" s="8" t="str">
        <f>IF('SUNY Undergrad Program Schedule'!J89="","",'SUNY Undergrad Program Schedule'!$C89)</f>
        <v/>
      </c>
      <c r="Z89" s="8" t="e">
        <f>IF('SUNY Undergrad Program Schedule'!#REF!="","",'SUNY Undergrad Program Schedule'!$C89)</f>
        <v>#REF!</v>
      </c>
      <c r="AA89" s="8" t="str">
        <f>IF('SUNY Undergrad Program Schedule'!N89="","",'SUNY Undergrad Program Schedule'!$C89)</f>
        <v/>
      </c>
      <c r="AB89" s="8">
        <f>+'SUNY Undergrad Program Schedule'!O89</f>
        <v>0</v>
      </c>
      <c r="AH89" s="20"/>
      <c r="AI89" s="20"/>
      <c r="AJ89" s="20"/>
    </row>
    <row r="90" spans="2:36" s="3" customFormat="1" ht="16.149999999999999" customHeight="1" x14ac:dyDescent="0.25">
      <c r="B90" s="48"/>
      <c r="C90" s="53"/>
      <c r="D90" s="53"/>
      <c r="E90" s="70" t="str">
        <f t="shared" ref="E90" si="50">IF(D90="","",C90)</f>
        <v/>
      </c>
      <c r="F90" s="53"/>
      <c r="G90" s="70" t="str">
        <f t="shared" ref="G90" si="51">IF(F90="","",C90)</f>
        <v/>
      </c>
      <c r="H90" s="53"/>
      <c r="I90" s="70" t="str">
        <f t="shared" ref="I90" si="52">IF(H90="","",C90)</f>
        <v/>
      </c>
      <c r="J90" s="53"/>
      <c r="K90" s="70" t="str">
        <f t="shared" ref="K90" si="53">IF(J90="","",C90)</f>
        <v/>
      </c>
      <c r="L90" s="70" t="str">
        <f t="shared" ref="L90" si="54">IF(AND(H90="Y",J90="Y"),C90,"")</f>
        <v/>
      </c>
      <c r="M90" s="53"/>
      <c r="N90" s="53"/>
      <c r="O90" s="54"/>
      <c r="Q90" s="7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H90" s="20"/>
      <c r="AI90" s="20"/>
      <c r="AJ90" s="20"/>
    </row>
    <row r="91" spans="2:36" s="3" customFormat="1" ht="16.149999999999999" customHeight="1" x14ac:dyDescent="0.25">
      <c r="B91" s="48"/>
      <c r="C91" s="53"/>
      <c r="D91" s="53"/>
      <c r="E91" s="70" t="str">
        <f t="shared" si="45"/>
        <v/>
      </c>
      <c r="F91" s="53"/>
      <c r="G91" s="70" t="str">
        <f t="shared" si="46"/>
        <v/>
      </c>
      <c r="H91" s="53"/>
      <c r="I91" s="70" t="str">
        <f t="shared" si="47"/>
        <v/>
      </c>
      <c r="J91" s="53"/>
      <c r="K91" s="70" t="str">
        <f t="shared" si="48"/>
        <v/>
      </c>
      <c r="L91" s="70" t="str">
        <f t="shared" si="49"/>
        <v/>
      </c>
      <c r="M91" s="53"/>
      <c r="N91" s="53"/>
      <c r="O91" s="54"/>
      <c r="Q91" s="7">
        <f>+'SUNY Undergrad Program Schedule'!B91</f>
        <v>0</v>
      </c>
      <c r="R91" s="8">
        <f>+'SUNY Undergrad Program Schedule'!C91</f>
        <v>0</v>
      </c>
      <c r="S91" s="8">
        <f>+'SUNY Undergrad Program Schedule'!D91</f>
        <v>0</v>
      </c>
      <c r="T91" s="8" t="str">
        <f>IF('SUNY Undergrad Program Schedule'!E91="","",'SUNY Undergrad Program Schedule'!$C91)</f>
        <v/>
      </c>
      <c r="U91" s="8" t="str">
        <f>IF('SUNY Undergrad Program Schedule'!F91="","",'SUNY Undergrad Program Schedule'!$C91)</f>
        <v/>
      </c>
      <c r="V91" s="8" t="str">
        <f>IF('SUNY Undergrad Program Schedule'!G91="","",'SUNY Undergrad Program Schedule'!$C91)</f>
        <v/>
      </c>
      <c r="W91" s="8" t="str">
        <f>IF('SUNY Undergrad Program Schedule'!M91="","",'SUNY Undergrad Program Schedule'!$C91)</f>
        <v/>
      </c>
      <c r="X91" s="8" t="str">
        <f>IF('SUNY Undergrad Program Schedule'!H91="","",'SUNY Undergrad Program Schedule'!$C91)</f>
        <v/>
      </c>
      <c r="Y91" s="8" t="str">
        <f>IF('SUNY Undergrad Program Schedule'!J91="","",'SUNY Undergrad Program Schedule'!$C91)</f>
        <v/>
      </c>
      <c r="Z91" s="8" t="e">
        <f>IF('SUNY Undergrad Program Schedule'!#REF!="","",'SUNY Undergrad Program Schedule'!$C91)</f>
        <v>#REF!</v>
      </c>
      <c r="AA91" s="8" t="str">
        <f>IF('SUNY Undergrad Program Schedule'!N91="","",'SUNY Undergrad Program Schedule'!$C91)</f>
        <v/>
      </c>
      <c r="AB91" s="8">
        <f>+'SUNY Undergrad Program Schedule'!O91</f>
        <v>0</v>
      </c>
      <c r="AH91" s="20"/>
      <c r="AI91" s="20"/>
      <c r="AJ91" s="20"/>
    </row>
    <row r="92" spans="2:36" s="3" customFormat="1" ht="16.149999999999999" customHeight="1" thickBot="1" x14ac:dyDescent="0.3">
      <c r="B92" s="45" t="s">
        <v>119</v>
      </c>
      <c r="C92" s="72">
        <f>SUM(C84:C91)</f>
        <v>0</v>
      </c>
      <c r="D92" s="57"/>
      <c r="E92" s="71">
        <f>SUM(E84:E91)</f>
        <v>0</v>
      </c>
      <c r="F92" s="57"/>
      <c r="G92" s="71">
        <f>SUM(G84:G91)</f>
        <v>0</v>
      </c>
      <c r="H92" s="57"/>
      <c r="I92" s="71">
        <f>SUM(I84:I91)</f>
        <v>0</v>
      </c>
      <c r="J92" s="57"/>
      <c r="K92" s="71">
        <f>SUM(K84:K91)</f>
        <v>0</v>
      </c>
      <c r="L92" s="71">
        <f>SUM(L84:L91)</f>
        <v>0</v>
      </c>
      <c r="M92" s="57"/>
      <c r="N92" s="57"/>
      <c r="O92" s="58"/>
      <c r="Q92" s="7" t="str">
        <f>+'SUNY Undergrad Program Schedule'!B92</f>
        <v>Term 6 Totals:</v>
      </c>
      <c r="R92" s="8">
        <f>+'SUNY Undergrad Program Schedule'!C92</f>
        <v>0</v>
      </c>
      <c r="S92" s="8">
        <f>+'SUNY Undergrad Program Schedule'!D92</f>
        <v>0</v>
      </c>
      <c r="T92" s="8">
        <f>IF('SUNY Undergrad Program Schedule'!E92="","",'SUNY Undergrad Program Schedule'!$C92)</f>
        <v>0</v>
      </c>
      <c r="U92" s="8" t="str">
        <f>IF('SUNY Undergrad Program Schedule'!F92="","",'SUNY Undergrad Program Schedule'!$C92)</f>
        <v/>
      </c>
      <c r="V92" s="8">
        <f>IF('SUNY Undergrad Program Schedule'!G92="","",'SUNY Undergrad Program Schedule'!$C92)</f>
        <v>0</v>
      </c>
      <c r="W92" s="8" t="str">
        <f>IF('SUNY Undergrad Program Schedule'!M92="","",'SUNY Undergrad Program Schedule'!$C92)</f>
        <v/>
      </c>
      <c r="X92" s="8" t="str">
        <f>IF('SUNY Undergrad Program Schedule'!H92="","",'SUNY Undergrad Program Schedule'!$C92)</f>
        <v/>
      </c>
      <c r="Y92" s="8" t="str">
        <f>IF('SUNY Undergrad Program Schedule'!J92="","",'SUNY Undergrad Program Schedule'!$C92)</f>
        <v/>
      </c>
      <c r="Z92" s="8" t="e">
        <f>IF('SUNY Undergrad Program Schedule'!#REF!="","",'SUNY Undergrad Program Schedule'!$C92)</f>
        <v>#REF!</v>
      </c>
      <c r="AA92" s="8" t="str">
        <f>IF('SUNY Undergrad Program Schedule'!N92="","",'SUNY Undergrad Program Schedule'!$C92)</f>
        <v/>
      </c>
      <c r="AB92" s="8">
        <f>+'SUNY Undergrad Program Schedule'!O92</f>
        <v>0</v>
      </c>
      <c r="AH92" s="20"/>
      <c r="AI92" s="20"/>
      <c r="AJ92" s="20"/>
    </row>
    <row r="93" spans="2:36" s="3" customFormat="1" ht="15.75" hidden="1" thickBot="1" x14ac:dyDescent="0.3">
      <c r="B93" s="49" t="s">
        <v>119</v>
      </c>
      <c r="C93" s="50">
        <f>SUM(C84:C92)</f>
        <v>0</v>
      </c>
      <c r="D93" s="51">
        <f>COUNTA(D84:D92)</f>
        <v>0</v>
      </c>
      <c r="E93" s="50">
        <f>+'SUNY Undergrad Program Schedule'!T93</f>
        <v>0</v>
      </c>
      <c r="F93" s="51">
        <f>+'SUNY Undergrad Program Schedule'!U93</f>
        <v>0</v>
      </c>
      <c r="G93" s="50">
        <f>+'SUNY Undergrad Program Schedule'!V93</f>
        <v>0</v>
      </c>
      <c r="H93" s="51">
        <f>+'SUNY Undergrad Program Schedule'!X93</f>
        <v>0</v>
      </c>
      <c r="I93" s="50"/>
      <c r="J93" s="51">
        <f>+'SUNY Undergrad Program Schedule'!Y93</f>
        <v>0</v>
      </c>
      <c r="K93" s="50"/>
      <c r="L93" s="50"/>
      <c r="M93" s="51">
        <f>+'SUNY Undergrad Program Schedule'!W93</f>
        <v>0</v>
      </c>
      <c r="N93" s="51">
        <f>+'SUNY Undergrad Program Schedule'!AA93</f>
        <v>0</v>
      </c>
      <c r="O93" s="52"/>
      <c r="Q93" s="9" t="s">
        <v>52</v>
      </c>
      <c r="R93" s="10">
        <f>SUM(R84:R92)</f>
        <v>0</v>
      </c>
      <c r="S93" s="10">
        <f>COUNTA(S84:S92)</f>
        <v>8</v>
      </c>
      <c r="T93" s="10">
        <f>SUM(T84:T92)</f>
        <v>0</v>
      </c>
      <c r="U93" s="10">
        <f>SUM(U84:U92)</f>
        <v>0</v>
      </c>
      <c r="V93" s="10">
        <f>SUM(V84:V92)</f>
        <v>0</v>
      </c>
      <c r="W93" s="10">
        <f>COUNT(W84:W92)</f>
        <v>0</v>
      </c>
      <c r="X93" s="10">
        <f>SUM(X84:X92)</f>
        <v>0</v>
      </c>
      <c r="Y93" s="10">
        <f>SUM(Y84:Y92)</f>
        <v>0</v>
      </c>
      <c r="Z93" s="10" t="e">
        <f>SUM(Z84:Z92)</f>
        <v>#REF!</v>
      </c>
      <c r="AA93" s="10">
        <f>COUNT(AA84:AA92)</f>
        <v>0</v>
      </c>
      <c r="AB93" s="10" t="s">
        <v>53</v>
      </c>
      <c r="AH93" s="20"/>
      <c r="AI93" s="20"/>
      <c r="AJ93" s="20"/>
    </row>
    <row r="94" spans="2:36" s="3" customFormat="1" ht="15.75" hidden="1" thickBot="1" x14ac:dyDescent="0.3">
      <c r="B94" s="44" t="s">
        <v>86</v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Q94" s="22" t="s">
        <v>87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H94" s="20"/>
      <c r="AI94" s="20"/>
      <c r="AJ94" s="20"/>
    </row>
    <row r="95" spans="2:36" s="3" customFormat="1" ht="16.5" thickTop="1" thickBot="1" x14ac:dyDescent="0.3">
      <c r="B95" s="44" t="s">
        <v>86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H95" s="20"/>
      <c r="AI95" s="20"/>
      <c r="AJ95" s="20"/>
    </row>
    <row r="96" spans="2:36" s="3" customFormat="1" ht="24.95" customHeight="1" thickTop="1" x14ac:dyDescent="0.25">
      <c r="B96" s="40" t="s">
        <v>107</v>
      </c>
      <c r="C96" s="41" t="s">
        <v>101</v>
      </c>
      <c r="D96" s="42" t="s">
        <v>105</v>
      </c>
      <c r="E96" s="42" t="s">
        <v>29</v>
      </c>
      <c r="F96" s="42" t="s">
        <v>109</v>
      </c>
      <c r="G96" s="42" t="s">
        <v>106</v>
      </c>
      <c r="H96" s="42" t="s">
        <v>110</v>
      </c>
      <c r="I96" s="42" t="s">
        <v>94</v>
      </c>
      <c r="J96" s="42" t="s">
        <v>111</v>
      </c>
      <c r="K96" s="42" t="s">
        <v>122</v>
      </c>
      <c r="L96" s="42" t="s">
        <v>114</v>
      </c>
      <c r="M96" s="42" t="s">
        <v>124</v>
      </c>
      <c r="N96" s="42" t="s">
        <v>112</v>
      </c>
      <c r="O96" s="43" t="s">
        <v>113</v>
      </c>
      <c r="Q96" s="5" t="s">
        <v>36</v>
      </c>
      <c r="R96" s="6" t="s">
        <v>28</v>
      </c>
      <c r="S96" s="6" t="s">
        <v>37</v>
      </c>
      <c r="T96" s="6" t="s">
        <v>29</v>
      </c>
      <c r="U96" s="6" t="s">
        <v>30</v>
      </c>
      <c r="V96" s="6" t="s">
        <v>31</v>
      </c>
      <c r="W96" s="6" t="s">
        <v>38</v>
      </c>
      <c r="X96" s="6" t="s">
        <v>32</v>
      </c>
      <c r="Y96" s="6" t="s">
        <v>33</v>
      </c>
      <c r="Z96" s="6" t="s">
        <v>34</v>
      </c>
      <c r="AA96" s="6" t="s">
        <v>39</v>
      </c>
      <c r="AB96" s="6" t="s">
        <v>35</v>
      </c>
      <c r="AH96" s="20"/>
      <c r="AI96" s="20"/>
      <c r="AJ96" s="20"/>
    </row>
    <row r="97" spans="2:36" s="3" customFormat="1" ht="16.149999999999999" customHeight="1" x14ac:dyDescent="0.25">
      <c r="B97" s="48"/>
      <c r="C97" s="53"/>
      <c r="D97" s="53"/>
      <c r="E97" s="70" t="str">
        <f t="shared" ref="E97:E104" si="55">IF(D97="","",C97)</f>
        <v/>
      </c>
      <c r="F97" s="53"/>
      <c r="G97" s="70" t="str">
        <f>IF(F97="","",C97)</f>
        <v/>
      </c>
      <c r="H97" s="53"/>
      <c r="I97" s="70" t="str">
        <f>IF(H97="","",C97)</f>
        <v/>
      </c>
      <c r="J97" s="53"/>
      <c r="K97" s="70" t="str">
        <f>IF(J97="","",C97)</f>
        <v/>
      </c>
      <c r="L97" s="70" t="str">
        <f>IF(AND(H97="Y",J97="Y"),C97,"")</f>
        <v/>
      </c>
      <c r="M97" s="53"/>
      <c r="N97" s="53"/>
      <c r="O97" s="54"/>
      <c r="Q97" s="7">
        <f>+'SUNY Undergrad Program Schedule'!B97</f>
        <v>0</v>
      </c>
      <c r="R97" s="8">
        <f>+'SUNY Undergrad Program Schedule'!C97</f>
        <v>0</v>
      </c>
      <c r="S97" s="8">
        <f>+'SUNY Undergrad Program Schedule'!D97</f>
        <v>0</v>
      </c>
      <c r="T97" s="8" t="str">
        <f>IF('SUNY Undergrad Program Schedule'!E97="","",'SUNY Undergrad Program Schedule'!$C97)</f>
        <v/>
      </c>
      <c r="U97" s="8" t="str">
        <f>IF('SUNY Undergrad Program Schedule'!F97="","",'SUNY Undergrad Program Schedule'!$C97)</f>
        <v/>
      </c>
      <c r="V97" s="8" t="str">
        <f>IF('SUNY Undergrad Program Schedule'!G97="","",'SUNY Undergrad Program Schedule'!$C97)</f>
        <v/>
      </c>
      <c r="W97" s="8" t="str">
        <f>IF('SUNY Undergrad Program Schedule'!M97="","",'SUNY Undergrad Program Schedule'!$C97)</f>
        <v/>
      </c>
      <c r="X97" s="8" t="str">
        <f>IF('SUNY Undergrad Program Schedule'!H97="","",'SUNY Undergrad Program Schedule'!$C97)</f>
        <v/>
      </c>
      <c r="Y97" s="8" t="str">
        <f>IF('SUNY Undergrad Program Schedule'!J97="","",'SUNY Undergrad Program Schedule'!$C97)</f>
        <v/>
      </c>
      <c r="Z97" s="8" t="e">
        <f>IF('SUNY Undergrad Program Schedule'!#REF!="","",'SUNY Undergrad Program Schedule'!$C97)</f>
        <v>#REF!</v>
      </c>
      <c r="AA97" s="8" t="str">
        <f>IF('SUNY Undergrad Program Schedule'!N97="","",'SUNY Undergrad Program Schedule'!$C97)</f>
        <v/>
      </c>
      <c r="AB97" s="8">
        <f>+'SUNY Undergrad Program Schedule'!O97</f>
        <v>0</v>
      </c>
      <c r="AH97" s="20"/>
      <c r="AI97" s="20"/>
      <c r="AJ97" s="20"/>
    </row>
    <row r="98" spans="2:36" s="3" customFormat="1" ht="16.149999999999999" customHeight="1" x14ac:dyDescent="0.25">
      <c r="B98" s="48"/>
      <c r="C98" s="53"/>
      <c r="D98" s="53"/>
      <c r="E98" s="70" t="str">
        <f t="shared" si="55"/>
        <v/>
      </c>
      <c r="F98" s="53"/>
      <c r="G98" s="70" t="str">
        <f t="shared" ref="G98:G104" si="56">IF(F98="","",C98)</f>
        <v/>
      </c>
      <c r="H98" s="53"/>
      <c r="I98" s="70" t="str">
        <f t="shared" ref="I98:I104" si="57">IF(H98="","",C98)</f>
        <v/>
      </c>
      <c r="J98" s="53"/>
      <c r="K98" s="70" t="str">
        <f t="shared" ref="K98:K104" si="58">IF(J98="","",C98)</f>
        <v/>
      </c>
      <c r="L98" s="70" t="str">
        <f t="shared" ref="L98:L104" si="59">IF(AND(H98="Y",J98="Y"),C98,"")</f>
        <v/>
      </c>
      <c r="M98" s="53"/>
      <c r="N98" s="53"/>
      <c r="O98" s="54"/>
      <c r="Q98" s="7">
        <f>+'SUNY Undergrad Program Schedule'!B98</f>
        <v>0</v>
      </c>
      <c r="R98" s="8">
        <f>+'SUNY Undergrad Program Schedule'!C98</f>
        <v>0</v>
      </c>
      <c r="S98" s="8">
        <f>+'SUNY Undergrad Program Schedule'!D98</f>
        <v>0</v>
      </c>
      <c r="T98" s="8" t="str">
        <f>IF('SUNY Undergrad Program Schedule'!E98="","",'SUNY Undergrad Program Schedule'!$C98)</f>
        <v/>
      </c>
      <c r="U98" s="8" t="str">
        <f>IF('SUNY Undergrad Program Schedule'!F98="","",'SUNY Undergrad Program Schedule'!$C98)</f>
        <v/>
      </c>
      <c r="V98" s="8" t="str">
        <f>IF('SUNY Undergrad Program Schedule'!G98="","",'SUNY Undergrad Program Schedule'!$C98)</f>
        <v/>
      </c>
      <c r="W98" s="8" t="str">
        <f>IF('SUNY Undergrad Program Schedule'!M98="","",'SUNY Undergrad Program Schedule'!$C98)</f>
        <v/>
      </c>
      <c r="X98" s="8" t="str">
        <f>IF('SUNY Undergrad Program Schedule'!H98="","",'SUNY Undergrad Program Schedule'!$C98)</f>
        <v/>
      </c>
      <c r="Y98" s="8" t="str">
        <f>IF('SUNY Undergrad Program Schedule'!J98="","",'SUNY Undergrad Program Schedule'!$C98)</f>
        <v/>
      </c>
      <c r="Z98" s="8" t="e">
        <f>IF('SUNY Undergrad Program Schedule'!#REF!="","",'SUNY Undergrad Program Schedule'!$C98)</f>
        <v>#REF!</v>
      </c>
      <c r="AA98" s="8" t="str">
        <f>IF('SUNY Undergrad Program Schedule'!N98="","",'SUNY Undergrad Program Schedule'!$C98)</f>
        <v/>
      </c>
      <c r="AB98" s="8">
        <f>+'SUNY Undergrad Program Schedule'!O98</f>
        <v>0</v>
      </c>
      <c r="AH98" s="20"/>
      <c r="AI98" s="20"/>
      <c r="AJ98" s="20"/>
    </row>
    <row r="99" spans="2:36" s="3" customFormat="1" ht="16.149999999999999" customHeight="1" x14ac:dyDescent="0.25">
      <c r="B99" s="48"/>
      <c r="C99" s="53"/>
      <c r="D99" s="53"/>
      <c r="E99" s="70" t="str">
        <f t="shared" si="55"/>
        <v/>
      </c>
      <c r="F99" s="53"/>
      <c r="G99" s="70" t="str">
        <f t="shared" si="56"/>
        <v/>
      </c>
      <c r="H99" s="53"/>
      <c r="I99" s="70" t="str">
        <f t="shared" si="57"/>
        <v/>
      </c>
      <c r="J99" s="53"/>
      <c r="K99" s="70" t="str">
        <f t="shared" si="58"/>
        <v/>
      </c>
      <c r="L99" s="70" t="str">
        <f t="shared" si="59"/>
        <v/>
      </c>
      <c r="M99" s="53"/>
      <c r="N99" s="53"/>
      <c r="O99" s="54"/>
      <c r="Q99" s="7">
        <f>+'SUNY Undergrad Program Schedule'!B99</f>
        <v>0</v>
      </c>
      <c r="R99" s="8">
        <f>+'SUNY Undergrad Program Schedule'!C99</f>
        <v>0</v>
      </c>
      <c r="S99" s="8">
        <f>+'SUNY Undergrad Program Schedule'!D99</f>
        <v>0</v>
      </c>
      <c r="T99" s="8" t="str">
        <f>IF('SUNY Undergrad Program Schedule'!E99="","",'SUNY Undergrad Program Schedule'!$C99)</f>
        <v/>
      </c>
      <c r="U99" s="8" t="str">
        <f>IF('SUNY Undergrad Program Schedule'!F99="","",'SUNY Undergrad Program Schedule'!$C99)</f>
        <v/>
      </c>
      <c r="V99" s="8" t="str">
        <f>IF('SUNY Undergrad Program Schedule'!G99="","",'SUNY Undergrad Program Schedule'!$C99)</f>
        <v/>
      </c>
      <c r="W99" s="8" t="str">
        <f>IF('SUNY Undergrad Program Schedule'!M99="","",'SUNY Undergrad Program Schedule'!$C99)</f>
        <v/>
      </c>
      <c r="X99" s="8" t="str">
        <f>IF('SUNY Undergrad Program Schedule'!H99="","",'SUNY Undergrad Program Schedule'!$C99)</f>
        <v/>
      </c>
      <c r="Y99" s="8" t="str">
        <f>IF('SUNY Undergrad Program Schedule'!J99="","",'SUNY Undergrad Program Schedule'!$C99)</f>
        <v/>
      </c>
      <c r="Z99" s="8" t="e">
        <f>IF('SUNY Undergrad Program Schedule'!#REF!="","",'SUNY Undergrad Program Schedule'!$C99)</f>
        <v>#REF!</v>
      </c>
      <c r="AA99" s="8" t="str">
        <f>IF('SUNY Undergrad Program Schedule'!N99="","",'SUNY Undergrad Program Schedule'!$C99)</f>
        <v/>
      </c>
      <c r="AB99" s="8">
        <f>+'SUNY Undergrad Program Schedule'!O99</f>
        <v>0</v>
      </c>
      <c r="AH99" s="20"/>
      <c r="AI99" s="20"/>
      <c r="AJ99" s="20"/>
    </row>
    <row r="100" spans="2:36" s="3" customFormat="1" ht="16.149999999999999" customHeight="1" x14ac:dyDescent="0.25">
      <c r="B100" s="48"/>
      <c r="C100" s="53"/>
      <c r="D100" s="53"/>
      <c r="E100" s="70" t="str">
        <f t="shared" si="55"/>
        <v/>
      </c>
      <c r="F100" s="53"/>
      <c r="G100" s="70" t="str">
        <f t="shared" si="56"/>
        <v/>
      </c>
      <c r="H100" s="53"/>
      <c r="I100" s="70" t="str">
        <f t="shared" si="57"/>
        <v/>
      </c>
      <c r="J100" s="53"/>
      <c r="K100" s="70" t="str">
        <f t="shared" si="58"/>
        <v/>
      </c>
      <c r="L100" s="70" t="str">
        <f t="shared" si="59"/>
        <v/>
      </c>
      <c r="M100" s="53"/>
      <c r="N100" s="53"/>
      <c r="O100" s="54"/>
      <c r="Q100" s="7">
        <f>+'SUNY Undergrad Program Schedule'!B100</f>
        <v>0</v>
      </c>
      <c r="R100" s="8">
        <f>+'SUNY Undergrad Program Schedule'!C100</f>
        <v>0</v>
      </c>
      <c r="S100" s="8">
        <f>+'SUNY Undergrad Program Schedule'!D100</f>
        <v>0</v>
      </c>
      <c r="T100" s="8" t="str">
        <f>IF('SUNY Undergrad Program Schedule'!E100="","",'SUNY Undergrad Program Schedule'!$C100)</f>
        <v/>
      </c>
      <c r="U100" s="8" t="str">
        <f>IF('SUNY Undergrad Program Schedule'!F100="","",'SUNY Undergrad Program Schedule'!$C100)</f>
        <v/>
      </c>
      <c r="V100" s="8" t="str">
        <f>IF('SUNY Undergrad Program Schedule'!G100="","",'SUNY Undergrad Program Schedule'!$C100)</f>
        <v/>
      </c>
      <c r="W100" s="8" t="str">
        <f>IF('SUNY Undergrad Program Schedule'!M100="","",'SUNY Undergrad Program Schedule'!$C100)</f>
        <v/>
      </c>
      <c r="X100" s="8" t="str">
        <f>IF('SUNY Undergrad Program Schedule'!H100="","",'SUNY Undergrad Program Schedule'!$C100)</f>
        <v/>
      </c>
      <c r="Y100" s="8" t="str">
        <f>IF('SUNY Undergrad Program Schedule'!J100="","",'SUNY Undergrad Program Schedule'!$C100)</f>
        <v/>
      </c>
      <c r="Z100" s="8" t="e">
        <f>IF('SUNY Undergrad Program Schedule'!#REF!="","",'SUNY Undergrad Program Schedule'!$C100)</f>
        <v>#REF!</v>
      </c>
      <c r="AA100" s="8" t="str">
        <f>IF('SUNY Undergrad Program Schedule'!N100="","",'SUNY Undergrad Program Schedule'!$C100)</f>
        <v/>
      </c>
      <c r="AB100" s="8">
        <f>+'SUNY Undergrad Program Schedule'!O100</f>
        <v>0</v>
      </c>
      <c r="AH100" s="20"/>
      <c r="AI100" s="20"/>
      <c r="AJ100" s="20"/>
    </row>
    <row r="101" spans="2:36" s="3" customFormat="1" ht="16.149999999999999" customHeight="1" x14ac:dyDescent="0.25">
      <c r="B101" s="48"/>
      <c r="C101" s="53"/>
      <c r="D101" s="53"/>
      <c r="E101" s="70" t="str">
        <f t="shared" si="55"/>
        <v/>
      </c>
      <c r="F101" s="53"/>
      <c r="G101" s="70" t="str">
        <f t="shared" si="56"/>
        <v/>
      </c>
      <c r="H101" s="53"/>
      <c r="I101" s="70" t="str">
        <f t="shared" si="57"/>
        <v/>
      </c>
      <c r="J101" s="53"/>
      <c r="K101" s="70" t="str">
        <f t="shared" si="58"/>
        <v/>
      </c>
      <c r="L101" s="70" t="str">
        <f t="shared" si="59"/>
        <v/>
      </c>
      <c r="M101" s="53"/>
      <c r="N101" s="53"/>
      <c r="O101" s="54"/>
      <c r="Q101" s="7">
        <f>+'SUNY Undergrad Program Schedule'!B101</f>
        <v>0</v>
      </c>
      <c r="R101" s="8">
        <f>+'SUNY Undergrad Program Schedule'!C101</f>
        <v>0</v>
      </c>
      <c r="S101" s="8">
        <f>+'SUNY Undergrad Program Schedule'!D101</f>
        <v>0</v>
      </c>
      <c r="T101" s="8" t="str">
        <f>IF('SUNY Undergrad Program Schedule'!E101="","",'SUNY Undergrad Program Schedule'!$C101)</f>
        <v/>
      </c>
      <c r="U101" s="8" t="str">
        <f>IF('SUNY Undergrad Program Schedule'!F101="","",'SUNY Undergrad Program Schedule'!$C101)</f>
        <v/>
      </c>
      <c r="V101" s="8" t="str">
        <f>IF('SUNY Undergrad Program Schedule'!G101="","",'SUNY Undergrad Program Schedule'!$C101)</f>
        <v/>
      </c>
      <c r="W101" s="8" t="str">
        <f>IF('SUNY Undergrad Program Schedule'!M101="","",'SUNY Undergrad Program Schedule'!$C101)</f>
        <v/>
      </c>
      <c r="X101" s="8" t="str">
        <f>IF('SUNY Undergrad Program Schedule'!H101="","",'SUNY Undergrad Program Schedule'!$C101)</f>
        <v/>
      </c>
      <c r="Y101" s="8" t="str">
        <f>IF('SUNY Undergrad Program Schedule'!J101="","",'SUNY Undergrad Program Schedule'!$C101)</f>
        <v/>
      </c>
      <c r="Z101" s="8" t="e">
        <f>IF('SUNY Undergrad Program Schedule'!#REF!="","",'SUNY Undergrad Program Schedule'!$C101)</f>
        <v>#REF!</v>
      </c>
      <c r="AA101" s="8" t="str">
        <f>IF('SUNY Undergrad Program Schedule'!N101="","",'SUNY Undergrad Program Schedule'!$C101)</f>
        <v/>
      </c>
      <c r="AB101" s="8">
        <f>+'SUNY Undergrad Program Schedule'!O101</f>
        <v>0</v>
      </c>
      <c r="AH101" s="20"/>
      <c r="AI101" s="20"/>
      <c r="AJ101" s="20"/>
    </row>
    <row r="102" spans="2:36" s="3" customFormat="1" ht="16.149999999999999" customHeight="1" x14ac:dyDescent="0.25">
      <c r="B102" s="48"/>
      <c r="C102" s="53"/>
      <c r="D102" s="53"/>
      <c r="E102" s="70" t="str">
        <f t="shared" si="55"/>
        <v/>
      </c>
      <c r="F102" s="53"/>
      <c r="G102" s="70" t="str">
        <f t="shared" si="56"/>
        <v/>
      </c>
      <c r="H102" s="53"/>
      <c r="I102" s="70" t="str">
        <f t="shared" si="57"/>
        <v/>
      </c>
      <c r="J102" s="53"/>
      <c r="K102" s="70" t="str">
        <f t="shared" si="58"/>
        <v/>
      </c>
      <c r="L102" s="70" t="str">
        <f t="shared" si="59"/>
        <v/>
      </c>
      <c r="M102" s="53"/>
      <c r="N102" s="53"/>
      <c r="O102" s="54"/>
      <c r="Q102" s="7">
        <f>+'SUNY Undergrad Program Schedule'!B102</f>
        <v>0</v>
      </c>
      <c r="R102" s="8">
        <f>+'SUNY Undergrad Program Schedule'!C102</f>
        <v>0</v>
      </c>
      <c r="S102" s="8">
        <f>+'SUNY Undergrad Program Schedule'!D102</f>
        <v>0</v>
      </c>
      <c r="T102" s="8" t="str">
        <f>IF('SUNY Undergrad Program Schedule'!E102="","",'SUNY Undergrad Program Schedule'!$C102)</f>
        <v/>
      </c>
      <c r="U102" s="8" t="str">
        <f>IF('SUNY Undergrad Program Schedule'!F102="","",'SUNY Undergrad Program Schedule'!$C102)</f>
        <v/>
      </c>
      <c r="V102" s="8" t="str">
        <f>IF('SUNY Undergrad Program Schedule'!G102="","",'SUNY Undergrad Program Schedule'!$C102)</f>
        <v/>
      </c>
      <c r="W102" s="8" t="str">
        <f>IF('SUNY Undergrad Program Schedule'!M102="","",'SUNY Undergrad Program Schedule'!$C102)</f>
        <v/>
      </c>
      <c r="X102" s="8" t="str">
        <f>IF('SUNY Undergrad Program Schedule'!H102="","",'SUNY Undergrad Program Schedule'!$C102)</f>
        <v/>
      </c>
      <c r="Y102" s="8" t="str">
        <f>IF('SUNY Undergrad Program Schedule'!J102="","",'SUNY Undergrad Program Schedule'!$C102)</f>
        <v/>
      </c>
      <c r="Z102" s="8" t="e">
        <f>IF('SUNY Undergrad Program Schedule'!#REF!="","",'SUNY Undergrad Program Schedule'!$C102)</f>
        <v>#REF!</v>
      </c>
      <c r="AA102" s="8" t="str">
        <f>IF('SUNY Undergrad Program Schedule'!N102="","",'SUNY Undergrad Program Schedule'!$C102)</f>
        <v/>
      </c>
      <c r="AB102" s="8">
        <f>+'SUNY Undergrad Program Schedule'!O102</f>
        <v>0</v>
      </c>
      <c r="AH102" s="20"/>
      <c r="AI102" s="20"/>
      <c r="AJ102" s="20"/>
    </row>
    <row r="103" spans="2:36" s="3" customFormat="1" ht="16.149999999999999" customHeight="1" x14ac:dyDescent="0.25">
      <c r="B103" s="48"/>
      <c r="C103" s="53"/>
      <c r="D103" s="53"/>
      <c r="E103" s="70" t="str">
        <f t="shared" ref="E103" si="60">IF(D103="","",C103)</f>
        <v/>
      </c>
      <c r="F103" s="53"/>
      <c r="G103" s="70" t="str">
        <f t="shared" ref="G103" si="61">IF(F103="","",C103)</f>
        <v/>
      </c>
      <c r="H103" s="53"/>
      <c r="I103" s="70" t="str">
        <f t="shared" ref="I103" si="62">IF(H103="","",C103)</f>
        <v/>
      </c>
      <c r="J103" s="53"/>
      <c r="K103" s="70" t="str">
        <f t="shared" ref="K103" si="63">IF(J103="","",C103)</f>
        <v/>
      </c>
      <c r="L103" s="70" t="str">
        <f t="shared" ref="L103" si="64">IF(AND(H103="Y",J103="Y"),C103,"")</f>
        <v/>
      </c>
      <c r="M103" s="53"/>
      <c r="N103" s="53"/>
      <c r="O103" s="54"/>
      <c r="Q103" s="7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H103" s="20"/>
      <c r="AI103" s="20"/>
      <c r="AJ103" s="20"/>
    </row>
    <row r="104" spans="2:36" s="3" customFormat="1" ht="16.149999999999999" customHeight="1" x14ac:dyDescent="0.25">
      <c r="B104" s="48"/>
      <c r="C104" s="53"/>
      <c r="D104" s="53"/>
      <c r="E104" s="70" t="str">
        <f t="shared" si="55"/>
        <v/>
      </c>
      <c r="F104" s="53"/>
      <c r="G104" s="70" t="str">
        <f t="shared" si="56"/>
        <v/>
      </c>
      <c r="H104" s="53"/>
      <c r="I104" s="70" t="str">
        <f t="shared" si="57"/>
        <v/>
      </c>
      <c r="J104" s="53"/>
      <c r="K104" s="70" t="str">
        <f t="shared" si="58"/>
        <v/>
      </c>
      <c r="L104" s="70" t="str">
        <f t="shared" si="59"/>
        <v/>
      </c>
      <c r="M104" s="53"/>
      <c r="N104" s="53"/>
      <c r="O104" s="54"/>
      <c r="Q104" s="7">
        <f>+'SUNY Undergrad Program Schedule'!B104</f>
        <v>0</v>
      </c>
      <c r="R104" s="8">
        <f>+'SUNY Undergrad Program Schedule'!C104</f>
        <v>0</v>
      </c>
      <c r="S104" s="8">
        <f>+'SUNY Undergrad Program Schedule'!D104</f>
        <v>0</v>
      </c>
      <c r="T104" s="8" t="str">
        <f>IF('SUNY Undergrad Program Schedule'!E104="","",'SUNY Undergrad Program Schedule'!$C104)</f>
        <v/>
      </c>
      <c r="U104" s="8" t="str">
        <f>IF('SUNY Undergrad Program Schedule'!F104="","",'SUNY Undergrad Program Schedule'!$C104)</f>
        <v/>
      </c>
      <c r="V104" s="8" t="str">
        <f>IF('SUNY Undergrad Program Schedule'!G104="","",'SUNY Undergrad Program Schedule'!$C104)</f>
        <v/>
      </c>
      <c r="W104" s="8" t="str">
        <f>IF('SUNY Undergrad Program Schedule'!M104="","",'SUNY Undergrad Program Schedule'!$C104)</f>
        <v/>
      </c>
      <c r="X104" s="8" t="str">
        <f>IF('SUNY Undergrad Program Schedule'!H104="","",'SUNY Undergrad Program Schedule'!$C104)</f>
        <v/>
      </c>
      <c r="Y104" s="8" t="str">
        <f>IF('SUNY Undergrad Program Schedule'!J104="","",'SUNY Undergrad Program Schedule'!$C104)</f>
        <v/>
      </c>
      <c r="Z104" s="8" t="e">
        <f>IF('SUNY Undergrad Program Schedule'!#REF!="","",'SUNY Undergrad Program Schedule'!$C104)</f>
        <v>#REF!</v>
      </c>
      <c r="AA104" s="8" t="str">
        <f>IF('SUNY Undergrad Program Schedule'!N104="","",'SUNY Undergrad Program Schedule'!$C104)</f>
        <v/>
      </c>
      <c r="AB104" s="8">
        <f>+'SUNY Undergrad Program Schedule'!O104</f>
        <v>0</v>
      </c>
      <c r="AH104" s="20"/>
      <c r="AI104" s="20"/>
      <c r="AJ104" s="20"/>
    </row>
    <row r="105" spans="2:36" s="3" customFormat="1" ht="16.149999999999999" customHeight="1" thickBot="1" x14ac:dyDescent="0.3">
      <c r="B105" s="45" t="s">
        <v>118</v>
      </c>
      <c r="C105" s="72">
        <f>SUM(C97:C104)</f>
        <v>0</v>
      </c>
      <c r="D105" s="57"/>
      <c r="E105" s="71">
        <f>SUM(E97:E104)</f>
        <v>0</v>
      </c>
      <c r="F105" s="57"/>
      <c r="G105" s="71">
        <f>SUM(G97:G104)</f>
        <v>0</v>
      </c>
      <c r="H105" s="57"/>
      <c r="I105" s="71">
        <f>SUM(I97:I104)</f>
        <v>0</v>
      </c>
      <c r="J105" s="57"/>
      <c r="K105" s="71">
        <f>SUM(K97:K104)</f>
        <v>0</v>
      </c>
      <c r="L105" s="71">
        <f>SUM(L97:L104)</f>
        <v>0</v>
      </c>
      <c r="M105" s="57"/>
      <c r="N105" s="57"/>
      <c r="O105" s="58"/>
      <c r="Q105" s="7" t="str">
        <f>+'SUNY Undergrad Program Schedule'!B105</f>
        <v>Term 7 Totals:</v>
      </c>
      <c r="R105" s="8">
        <f>+'SUNY Undergrad Program Schedule'!C105</f>
        <v>0</v>
      </c>
      <c r="S105" s="8">
        <f>+'SUNY Undergrad Program Schedule'!D105</f>
        <v>0</v>
      </c>
      <c r="T105" s="8">
        <f>IF('SUNY Undergrad Program Schedule'!E105="","",'SUNY Undergrad Program Schedule'!$C105)</f>
        <v>0</v>
      </c>
      <c r="U105" s="8" t="str">
        <f>IF('SUNY Undergrad Program Schedule'!F105="","",'SUNY Undergrad Program Schedule'!$C105)</f>
        <v/>
      </c>
      <c r="V105" s="8">
        <f>IF('SUNY Undergrad Program Schedule'!G105="","",'SUNY Undergrad Program Schedule'!$C105)</f>
        <v>0</v>
      </c>
      <c r="W105" s="8" t="str">
        <f>IF('SUNY Undergrad Program Schedule'!M105="","",'SUNY Undergrad Program Schedule'!$C105)</f>
        <v/>
      </c>
      <c r="X105" s="8" t="str">
        <f>IF('SUNY Undergrad Program Schedule'!H105="","",'SUNY Undergrad Program Schedule'!$C105)</f>
        <v/>
      </c>
      <c r="Y105" s="8" t="str">
        <f>IF('SUNY Undergrad Program Schedule'!J105="","",'SUNY Undergrad Program Schedule'!$C105)</f>
        <v/>
      </c>
      <c r="Z105" s="8" t="e">
        <f>IF('SUNY Undergrad Program Schedule'!#REF!="","",'SUNY Undergrad Program Schedule'!$C105)</f>
        <v>#REF!</v>
      </c>
      <c r="AA105" s="8" t="str">
        <f>IF('SUNY Undergrad Program Schedule'!N105="","",'SUNY Undergrad Program Schedule'!$C105)</f>
        <v/>
      </c>
      <c r="AB105" s="8">
        <f>+'SUNY Undergrad Program Schedule'!O105</f>
        <v>0</v>
      </c>
      <c r="AH105" s="20"/>
      <c r="AI105" s="20"/>
      <c r="AJ105" s="20"/>
    </row>
    <row r="106" spans="2:36" s="3" customFormat="1" ht="15.75" hidden="1" thickBot="1" x14ac:dyDescent="0.3">
      <c r="B106" s="49" t="s">
        <v>118</v>
      </c>
      <c r="C106" s="50">
        <f>SUM(C97:C105)</f>
        <v>0</v>
      </c>
      <c r="D106" s="51">
        <f>COUNTA(D97:D105)</f>
        <v>0</v>
      </c>
      <c r="E106" s="50">
        <f>+'SUNY Undergrad Program Schedule'!T106</f>
        <v>0</v>
      </c>
      <c r="F106" s="51">
        <f>+'SUNY Undergrad Program Schedule'!U106</f>
        <v>0</v>
      </c>
      <c r="G106" s="50">
        <f>+'SUNY Undergrad Program Schedule'!V106</f>
        <v>0</v>
      </c>
      <c r="H106" s="51">
        <f>+'SUNY Undergrad Program Schedule'!X106</f>
        <v>0</v>
      </c>
      <c r="I106" s="50"/>
      <c r="J106" s="51">
        <f>+'SUNY Undergrad Program Schedule'!Y106</f>
        <v>0</v>
      </c>
      <c r="K106" s="50"/>
      <c r="L106" s="50"/>
      <c r="M106" s="51">
        <f>+'SUNY Undergrad Program Schedule'!W106</f>
        <v>0</v>
      </c>
      <c r="N106" s="51">
        <f>+'SUNY Undergrad Program Schedule'!AA106</f>
        <v>0</v>
      </c>
      <c r="O106" s="52"/>
      <c r="Q106" s="9" t="s">
        <v>52</v>
      </c>
      <c r="R106" s="10">
        <f>SUM(R97:R105)</f>
        <v>0</v>
      </c>
      <c r="S106" s="10">
        <f>COUNTA(S97:S105)</f>
        <v>8</v>
      </c>
      <c r="T106" s="10">
        <f>SUM(T97:T105)</f>
        <v>0</v>
      </c>
      <c r="U106" s="10">
        <f>SUM(U97:U105)</f>
        <v>0</v>
      </c>
      <c r="V106" s="10">
        <f>SUM(V97:V105)</f>
        <v>0</v>
      </c>
      <c r="W106" s="10">
        <f>COUNT(W97:W105)</f>
        <v>0</v>
      </c>
      <c r="X106" s="10">
        <f>SUM(X97:X105)</f>
        <v>0</v>
      </c>
      <c r="Y106" s="10">
        <f>SUM(Y97:Y105)</f>
        <v>0</v>
      </c>
      <c r="Z106" s="10" t="e">
        <f>SUM(Z97:Z105)</f>
        <v>#REF!</v>
      </c>
      <c r="AA106" s="10">
        <f>COUNT(AA97:AA105)</f>
        <v>0</v>
      </c>
      <c r="AB106" s="10" t="s">
        <v>53</v>
      </c>
      <c r="AH106" s="20"/>
      <c r="AI106" s="20"/>
      <c r="AJ106" s="20"/>
    </row>
    <row r="107" spans="2:36" s="3" customFormat="1" ht="15.75" hidden="1" thickBot="1" x14ac:dyDescent="0.3">
      <c r="B107" s="44" t="s">
        <v>88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Q107" s="22" t="s">
        <v>89</v>
      </c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H107" s="20"/>
      <c r="AI107" s="20"/>
      <c r="AJ107" s="20"/>
    </row>
    <row r="108" spans="2:36" s="3" customFormat="1" ht="16.5" thickTop="1" thickBot="1" x14ac:dyDescent="0.3">
      <c r="B108" s="44" t="s">
        <v>88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H108" s="20"/>
      <c r="AI108" s="20"/>
      <c r="AJ108" s="20"/>
    </row>
    <row r="109" spans="2:36" s="3" customFormat="1" ht="24.95" customHeight="1" thickTop="1" x14ac:dyDescent="0.25">
      <c r="B109" s="40" t="s">
        <v>107</v>
      </c>
      <c r="C109" s="41" t="s">
        <v>101</v>
      </c>
      <c r="D109" s="42" t="s">
        <v>105</v>
      </c>
      <c r="E109" s="42" t="s">
        <v>29</v>
      </c>
      <c r="F109" s="42" t="s">
        <v>109</v>
      </c>
      <c r="G109" s="42" t="s">
        <v>106</v>
      </c>
      <c r="H109" s="42" t="s">
        <v>110</v>
      </c>
      <c r="I109" s="42" t="s">
        <v>94</v>
      </c>
      <c r="J109" s="42" t="s">
        <v>111</v>
      </c>
      <c r="K109" s="42" t="s">
        <v>122</v>
      </c>
      <c r="L109" s="42" t="s">
        <v>114</v>
      </c>
      <c r="M109" s="42" t="s">
        <v>124</v>
      </c>
      <c r="N109" s="42" t="s">
        <v>112</v>
      </c>
      <c r="O109" s="43" t="s">
        <v>113</v>
      </c>
      <c r="Q109" s="5" t="s">
        <v>36</v>
      </c>
      <c r="R109" s="6" t="s">
        <v>28</v>
      </c>
      <c r="S109" s="6" t="s">
        <v>37</v>
      </c>
      <c r="T109" s="6" t="s">
        <v>29</v>
      </c>
      <c r="U109" s="6" t="s">
        <v>30</v>
      </c>
      <c r="V109" s="6" t="s">
        <v>31</v>
      </c>
      <c r="W109" s="6" t="s">
        <v>38</v>
      </c>
      <c r="X109" s="6" t="s">
        <v>32</v>
      </c>
      <c r="Y109" s="6" t="s">
        <v>33</v>
      </c>
      <c r="Z109" s="6" t="s">
        <v>34</v>
      </c>
      <c r="AA109" s="6" t="s">
        <v>39</v>
      </c>
      <c r="AB109" s="6" t="s">
        <v>35</v>
      </c>
      <c r="AH109" s="20"/>
      <c r="AI109" s="20"/>
      <c r="AJ109" s="20"/>
    </row>
    <row r="110" spans="2:36" s="3" customFormat="1" ht="16.149999999999999" customHeight="1" x14ac:dyDescent="0.25">
      <c r="B110" s="48"/>
      <c r="C110" s="53"/>
      <c r="D110" s="53"/>
      <c r="E110" s="70" t="str">
        <f t="shared" ref="E110:E117" si="65">IF(D110="","",C110)</f>
        <v/>
      </c>
      <c r="F110" s="53"/>
      <c r="G110" s="70" t="str">
        <f>IF(F110="","",C110)</f>
        <v/>
      </c>
      <c r="H110" s="53"/>
      <c r="I110" s="70" t="str">
        <f>IF(H110="","",C110)</f>
        <v/>
      </c>
      <c r="J110" s="53"/>
      <c r="K110" s="70" t="str">
        <f>IF(J110="","",C110)</f>
        <v/>
      </c>
      <c r="L110" s="70" t="str">
        <f>IF(AND(H110="Y",J110="Y"),C110,"")</f>
        <v/>
      </c>
      <c r="M110" s="53"/>
      <c r="N110" s="53"/>
      <c r="O110" s="54"/>
      <c r="Q110" s="7">
        <f>+'SUNY Undergrad Program Schedule'!B110</f>
        <v>0</v>
      </c>
      <c r="R110" s="8">
        <f>+'SUNY Undergrad Program Schedule'!C110</f>
        <v>0</v>
      </c>
      <c r="S110" s="8">
        <f>+'SUNY Undergrad Program Schedule'!D110</f>
        <v>0</v>
      </c>
      <c r="T110" s="8" t="str">
        <f>IF('SUNY Undergrad Program Schedule'!E110="","",'SUNY Undergrad Program Schedule'!$C110)</f>
        <v/>
      </c>
      <c r="U110" s="8" t="str">
        <f>IF('SUNY Undergrad Program Schedule'!F110="","",'SUNY Undergrad Program Schedule'!$C110)</f>
        <v/>
      </c>
      <c r="V110" s="8" t="str">
        <f>IF('SUNY Undergrad Program Schedule'!G110="","",'SUNY Undergrad Program Schedule'!$C110)</f>
        <v/>
      </c>
      <c r="W110" s="8" t="str">
        <f>IF('SUNY Undergrad Program Schedule'!M110="","",'SUNY Undergrad Program Schedule'!$C110)</f>
        <v/>
      </c>
      <c r="X110" s="8" t="str">
        <f>IF('SUNY Undergrad Program Schedule'!H110="","",'SUNY Undergrad Program Schedule'!$C110)</f>
        <v/>
      </c>
      <c r="Y110" s="8" t="str">
        <f>IF('SUNY Undergrad Program Schedule'!J110="","",'SUNY Undergrad Program Schedule'!$C110)</f>
        <v/>
      </c>
      <c r="Z110" s="8" t="e">
        <f>IF('SUNY Undergrad Program Schedule'!#REF!="","",'SUNY Undergrad Program Schedule'!$C110)</f>
        <v>#REF!</v>
      </c>
      <c r="AA110" s="8" t="str">
        <f>IF('SUNY Undergrad Program Schedule'!N110="","",'SUNY Undergrad Program Schedule'!$C110)</f>
        <v/>
      </c>
      <c r="AB110" s="8">
        <f>+'SUNY Undergrad Program Schedule'!O110</f>
        <v>0</v>
      </c>
      <c r="AH110" s="20"/>
      <c r="AI110" s="20"/>
      <c r="AJ110" s="20"/>
    </row>
    <row r="111" spans="2:36" s="3" customFormat="1" ht="16.149999999999999" customHeight="1" x14ac:dyDescent="0.25">
      <c r="B111" s="48"/>
      <c r="C111" s="53"/>
      <c r="D111" s="53"/>
      <c r="E111" s="70" t="str">
        <f t="shared" si="65"/>
        <v/>
      </c>
      <c r="F111" s="53"/>
      <c r="G111" s="70" t="str">
        <f t="shared" ref="G111:G117" si="66">IF(F111="","",C111)</f>
        <v/>
      </c>
      <c r="H111" s="53"/>
      <c r="I111" s="70" t="str">
        <f t="shared" ref="I111:I117" si="67">IF(H111="","",C111)</f>
        <v/>
      </c>
      <c r="J111" s="53"/>
      <c r="K111" s="70" t="str">
        <f t="shared" ref="K111:K117" si="68">IF(J111="","",C111)</f>
        <v/>
      </c>
      <c r="L111" s="70" t="str">
        <f t="shared" ref="L111:L117" si="69">IF(AND(H111="Y",J111="Y"),C111,"")</f>
        <v/>
      </c>
      <c r="M111" s="53"/>
      <c r="N111" s="53"/>
      <c r="O111" s="54"/>
      <c r="Q111" s="7">
        <f>+'SUNY Undergrad Program Schedule'!B111</f>
        <v>0</v>
      </c>
      <c r="R111" s="8">
        <f>+'SUNY Undergrad Program Schedule'!C111</f>
        <v>0</v>
      </c>
      <c r="S111" s="8">
        <f>+'SUNY Undergrad Program Schedule'!D111</f>
        <v>0</v>
      </c>
      <c r="T111" s="8" t="str">
        <f>IF('SUNY Undergrad Program Schedule'!E111="","",'SUNY Undergrad Program Schedule'!$C111)</f>
        <v/>
      </c>
      <c r="U111" s="8" t="str">
        <f>IF('SUNY Undergrad Program Schedule'!F111="","",'SUNY Undergrad Program Schedule'!$C111)</f>
        <v/>
      </c>
      <c r="V111" s="8" t="str">
        <f>IF('SUNY Undergrad Program Schedule'!G111="","",'SUNY Undergrad Program Schedule'!$C111)</f>
        <v/>
      </c>
      <c r="W111" s="8" t="str">
        <f>IF('SUNY Undergrad Program Schedule'!M111="","",'SUNY Undergrad Program Schedule'!$C111)</f>
        <v/>
      </c>
      <c r="X111" s="8" t="str">
        <f>IF('SUNY Undergrad Program Schedule'!H111="","",'SUNY Undergrad Program Schedule'!$C111)</f>
        <v/>
      </c>
      <c r="Y111" s="8" t="str">
        <f>IF('SUNY Undergrad Program Schedule'!J111="","",'SUNY Undergrad Program Schedule'!$C111)</f>
        <v/>
      </c>
      <c r="Z111" s="8" t="e">
        <f>IF('SUNY Undergrad Program Schedule'!#REF!="","",'SUNY Undergrad Program Schedule'!$C111)</f>
        <v>#REF!</v>
      </c>
      <c r="AA111" s="8" t="str">
        <f>IF('SUNY Undergrad Program Schedule'!N111="","",'SUNY Undergrad Program Schedule'!$C111)</f>
        <v/>
      </c>
      <c r="AB111" s="8">
        <f>+'SUNY Undergrad Program Schedule'!O111</f>
        <v>0</v>
      </c>
      <c r="AH111" s="20"/>
      <c r="AI111" s="20"/>
      <c r="AJ111" s="20"/>
    </row>
    <row r="112" spans="2:36" s="3" customFormat="1" ht="16.149999999999999" customHeight="1" x14ac:dyDescent="0.25">
      <c r="B112" s="48"/>
      <c r="C112" s="53"/>
      <c r="D112" s="53"/>
      <c r="E112" s="70" t="str">
        <f t="shared" ref="E112" si="70">IF(D112="","",C112)</f>
        <v/>
      </c>
      <c r="F112" s="53"/>
      <c r="G112" s="70" t="str">
        <f t="shared" ref="G112" si="71">IF(F112="","",C112)</f>
        <v/>
      </c>
      <c r="H112" s="53"/>
      <c r="I112" s="70" t="str">
        <f t="shared" ref="I112" si="72">IF(H112="","",C112)</f>
        <v/>
      </c>
      <c r="J112" s="53"/>
      <c r="K112" s="70" t="str">
        <f t="shared" ref="K112" si="73">IF(J112="","",C112)</f>
        <v/>
      </c>
      <c r="L112" s="70" t="str">
        <f t="shared" ref="L112" si="74">IF(AND(H112="Y",J112="Y"),C112,"")</f>
        <v/>
      </c>
      <c r="M112" s="53"/>
      <c r="N112" s="53"/>
      <c r="O112" s="54"/>
      <c r="Q112" s="7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H112" s="20"/>
      <c r="AI112" s="20"/>
      <c r="AJ112" s="20"/>
    </row>
    <row r="113" spans="2:36" s="3" customFormat="1" ht="16.149999999999999" customHeight="1" x14ac:dyDescent="0.25">
      <c r="B113" s="48"/>
      <c r="C113" s="53"/>
      <c r="D113" s="53"/>
      <c r="E113" s="70" t="str">
        <f t="shared" si="65"/>
        <v/>
      </c>
      <c r="F113" s="53"/>
      <c r="G113" s="70" t="str">
        <f t="shared" si="66"/>
        <v/>
      </c>
      <c r="H113" s="53"/>
      <c r="I113" s="70" t="str">
        <f t="shared" si="67"/>
        <v/>
      </c>
      <c r="J113" s="53"/>
      <c r="K113" s="70" t="str">
        <f t="shared" si="68"/>
        <v/>
      </c>
      <c r="L113" s="70" t="str">
        <f t="shared" si="69"/>
        <v/>
      </c>
      <c r="M113" s="53"/>
      <c r="N113" s="53"/>
      <c r="O113" s="54"/>
      <c r="Q113" s="7">
        <f>+'SUNY Undergrad Program Schedule'!B113</f>
        <v>0</v>
      </c>
      <c r="R113" s="8">
        <f>+'SUNY Undergrad Program Schedule'!C113</f>
        <v>0</v>
      </c>
      <c r="S113" s="8">
        <f>+'SUNY Undergrad Program Schedule'!D113</f>
        <v>0</v>
      </c>
      <c r="T113" s="8" t="str">
        <f>IF('SUNY Undergrad Program Schedule'!E113="","",'SUNY Undergrad Program Schedule'!$C113)</f>
        <v/>
      </c>
      <c r="U113" s="8" t="str">
        <f>IF('SUNY Undergrad Program Schedule'!F113="","",'SUNY Undergrad Program Schedule'!$C113)</f>
        <v/>
      </c>
      <c r="V113" s="8" t="str">
        <f>IF('SUNY Undergrad Program Schedule'!G113="","",'SUNY Undergrad Program Schedule'!$C113)</f>
        <v/>
      </c>
      <c r="W113" s="8" t="str">
        <f>IF('SUNY Undergrad Program Schedule'!M113="","",'SUNY Undergrad Program Schedule'!$C113)</f>
        <v/>
      </c>
      <c r="X113" s="8" t="str">
        <f>IF('SUNY Undergrad Program Schedule'!H113="","",'SUNY Undergrad Program Schedule'!$C113)</f>
        <v/>
      </c>
      <c r="Y113" s="8" t="str">
        <f>IF('SUNY Undergrad Program Schedule'!J113="","",'SUNY Undergrad Program Schedule'!$C113)</f>
        <v/>
      </c>
      <c r="Z113" s="8" t="e">
        <f>IF('SUNY Undergrad Program Schedule'!#REF!="","",'SUNY Undergrad Program Schedule'!$C113)</f>
        <v>#REF!</v>
      </c>
      <c r="AA113" s="8" t="str">
        <f>IF('SUNY Undergrad Program Schedule'!N113="","",'SUNY Undergrad Program Schedule'!$C113)</f>
        <v/>
      </c>
      <c r="AB113" s="8">
        <f>+'SUNY Undergrad Program Schedule'!O113</f>
        <v>0</v>
      </c>
      <c r="AH113" s="20"/>
      <c r="AI113" s="20"/>
      <c r="AJ113" s="20"/>
    </row>
    <row r="114" spans="2:36" s="3" customFormat="1" ht="16.149999999999999" customHeight="1" x14ac:dyDescent="0.25">
      <c r="B114" s="48"/>
      <c r="C114" s="53"/>
      <c r="D114" s="53"/>
      <c r="E114" s="70" t="str">
        <f t="shared" si="65"/>
        <v/>
      </c>
      <c r="F114" s="53"/>
      <c r="G114" s="70" t="str">
        <f t="shared" si="66"/>
        <v/>
      </c>
      <c r="H114" s="53"/>
      <c r="I114" s="70" t="str">
        <f t="shared" si="67"/>
        <v/>
      </c>
      <c r="J114" s="53"/>
      <c r="K114" s="70" t="str">
        <f t="shared" si="68"/>
        <v/>
      </c>
      <c r="L114" s="70" t="str">
        <f t="shared" si="69"/>
        <v/>
      </c>
      <c r="M114" s="53"/>
      <c r="N114" s="53"/>
      <c r="O114" s="54"/>
      <c r="Q114" s="7">
        <f>+'SUNY Undergrad Program Schedule'!B114</f>
        <v>0</v>
      </c>
      <c r="R114" s="8">
        <f>+'SUNY Undergrad Program Schedule'!C114</f>
        <v>0</v>
      </c>
      <c r="S114" s="8">
        <f>+'SUNY Undergrad Program Schedule'!D114</f>
        <v>0</v>
      </c>
      <c r="T114" s="8" t="str">
        <f>IF('SUNY Undergrad Program Schedule'!E114="","",'SUNY Undergrad Program Schedule'!$C114)</f>
        <v/>
      </c>
      <c r="U114" s="8" t="str">
        <f>IF('SUNY Undergrad Program Schedule'!F114="","",'SUNY Undergrad Program Schedule'!$C114)</f>
        <v/>
      </c>
      <c r="V114" s="8" t="str">
        <f>IF('SUNY Undergrad Program Schedule'!G114="","",'SUNY Undergrad Program Schedule'!$C114)</f>
        <v/>
      </c>
      <c r="W114" s="8" t="str">
        <f>IF('SUNY Undergrad Program Schedule'!M114="","",'SUNY Undergrad Program Schedule'!$C114)</f>
        <v/>
      </c>
      <c r="X114" s="8" t="str">
        <f>IF('SUNY Undergrad Program Schedule'!H114="","",'SUNY Undergrad Program Schedule'!$C114)</f>
        <v/>
      </c>
      <c r="Y114" s="8" t="str">
        <f>IF('SUNY Undergrad Program Schedule'!J114="","",'SUNY Undergrad Program Schedule'!$C114)</f>
        <v/>
      </c>
      <c r="Z114" s="8" t="e">
        <f>IF('SUNY Undergrad Program Schedule'!#REF!="","",'SUNY Undergrad Program Schedule'!$C114)</f>
        <v>#REF!</v>
      </c>
      <c r="AA114" s="8" t="str">
        <f>IF('SUNY Undergrad Program Schedule'!N114="","",'SUNY Undergrad Program Schedule'!$C114)</f>
        <v/>
      </c>
      <c r="AB114" s="8">
        <f>+'SUNY Undergrad Program Schedule'!O114</f>
        <v>0</v>
      </c>
      <c r="AH114" s="20"/>
      <c r="AI114" s="20"/>
      <c r="AJ114" s="20"/>
    </row>
    <row r="115" spans="2:36" s="3" customFormat="1" ht="16.149999999999999" customHeight="1" x14ac:dyDescent="0.25">
      <c r="B115" s="48"/>
      <c r="C115" s="53"/>
      <c r="D115" s="53"/>
      <c r="E115" s="70" t="str">
        <f t="shared" si="65"/>
        <v/>
      </c>
      <c r="F115" s="53"/>
      <c r="G115" s="70" t="str">
        <f t="shared" si="66"/>
        <v/>
      </c>
      <c r="H115" s="53"/>
      <c r="I115" s="70" t="str">
        <f t="shared" si="67"/>
        <v/>
      </c>
      <c r="J115" s="53"/>
      <c r="K115" s="70" t="str">
        <f t="shared" si="68"/>
        <v/>
      </c>
      <c r="L115" s="70" t="str">
        <f t="shared" si="69"/>
        <v/>
      </c>
      <c r="M115" s="53"/>
      <c r="N115" s="53"/>
      <c r="O115" s="54"/>
      <c r="Q115" s="7">
        <f>+'SUNY Undergrad Program Schedule'!B115</f>
        <v>0</v>
      </c>
      <c r="R115" s="8">
        <f>+'SUNY Undergrad Program Schedule'!C115</f>
        <v>0</v>
      </c>
      <c r="S115" s="8">
        <f>+'SUNY Undergrad Program Schedule'!D115</f>
        <v>0</v>
      </c>
      <c r="T115" s="8" t="str">
        <f>IF('SUNY Undergrad Program Schedule'!E115="","",'SUNY Undergrad Program Schedule'!$C115)</f>
        <v/>
      </c>
      <c r="U115" s="8" t="str">
        <f>IF('SUNY Undergrad Program Schedule'!F115="","",'SUNY Undergrad Program Schedule'!$C115)</f>
        <v/>
      </c>
      <c r="V115" s="8" t="str">
        <f>IF('SUNY Undergrad Program Schedule'!G115="","",'SUNY Undergrad Program Schedule'!$C115)</f>
        <v/>
      </c>
      <c r="W115" s="8" t="str">
        <f>IF('SUNY Undergrad Program Schedule'!M115="","",'SUNY Undergrad Program Schedule'!$C115)</f>
        <v/>
      </c>
      <c r="X115" s="8" t="str">
        <f>IF('SUNY Undergrad Program Schedule'!H115="","",'SUNY Undergrad Program Schedule'!$C115)</f>
        <v/>
      </c>
      <c r="Y115" s="8" t="str">
        <f>IF('SUNY Undergrad Program Schedule'!J115="","",'SUNY Undergrad Program Schedule'!$C115)</f>
        <v/>
      </c>
      <c r="Z115" s="8" t="e">
        <f>IF('SUNY Undergrad Program Schedule'!#REF!="","",'SUNY Undergrad Program Schedule'!$C115)</f>
        <v>#REF!</v>
      </c>
      <c r="AA115" s="8" t="str">
        <f>IF('SUNY Undergrad Program Schedule'!N115="","",'SUNY Undergrad Program Schedule'!$C115)</f>
        <v/>
      </c>
      <c r="AB115" s="8">
        <f>+'SUNY Undergrad Program Schedule'!O115</f>
        <v>0</v>
      </c>
      <c r="AH115" s="20"/>
      <c r="AI115" s="20"/>
      <c r="AJ115" s="20"/>
    </row>
    <row r="116" spans="2:36" s="3" customFormat="1" ht="16.149999999999999" customHeight="1" x14ac:dyDescent="0.25">
      <c r="B116" s="48"/>
      <c r="C116" s="53"/>
      <c r="D116" s="53"/>
      <c r="E116" s="70" t="str">
        <f t="shared" si="65"/>
        <v/>
      </c>
      <c r="F116" s="53"/>
      <c r="G116" s="70" t="str">
        <f t="shared" si="66"/>
        <v/>
      </c>
      <c r="H116" s="53"/>
      <c r="I116" s="70" t="str">
        <f t="shared" si="67"/>
        <v/>
      </c>
      <c r="J116" s="53"/>
      <c r="K116" s="70" t="str">
        <f t="shared" si="68"/>
        <v/>
      </c>
      <c r="L116" s="70" t="str">
        <f t="shared" si="69"/>
        <v/>
      </c>
      <c r="M116" s="53"/>
      <c r="N116" s="53"/>
      <c r="O116" s="54"/>
      <c r="Q116" s="7">
        <f>+'SUNY Undergrad Program Schedule'!B116</f>
        <v>0</v>
      </c>
      <c r="R116" s="8">
        <f>+'SUNY Undergrad Program Schedule'!C116</f>
        <v>0</v>
      </c>
      <c r="S116" s="8">
        <f>+'SUNY Undergrad Program Schedule'!D116</f>
        <v>0</v>
      </c>
      <c r="T116" s="8" t="str">
        <f>IF('SUNY Undergrad Program Schedule'!E116="","",'SUNY Undergrad Program Schedule'!$C116)</f>
        <v/>
      </c>
      <c r="U116" s="8" t="str">
        <f>IF('SUNY Undergrad Program Schedule'!F116="","",'SUNY Undergrad Program Schedule'!$C116)</f>
        <v/>
      </c>
      <c r="V116" s="8" t="str">
        <f>IF('SUNY Undergrad Program Schedule'!G116="","",'SUNY Undergrad Program Schedule'!$C116)</f>
        <v/>
      </c>
      <c r="W116" s="8" t="str">
        <f>IF('SUNY Undergrad Program Schedule'!M116="","",'SUNY Undergrad Program Schedule'!$C116)</f>
        <v/>
      </c>
      <c r="X116" s="8" t="str">
        <f>IF('SUNY Undergrad Program Schedule'!H116="","",'SUNY Undergrad Program Schedule'!$C116)</f>
        <v/>
      </c>
      <c r="Y116" s="8" t="str">
        <f>IF('SUNY Undergrad Program Schedule'!J116="","",'SUNY Undergrad Program Schedule'!$C116)</f>
        <v/>
      </c>
      <c r="Z116" s="8" t="e">
        <f>IF('SUNY Undergrad Program Schedule'!#REF!="","",'SUNY Undergrad Program Schedule'!$C116)</f>
        <v>#REF!</v>
      </c>
      <c r="AA116" s="8" t="str">
        <f>IF('SUNY Undergrad Program Schedule'!N116="","",'SUNY Undergrad Program Schedule'!$C116)</f>
        <v/>
      </c>
      <c r="AB116" s="8">
        <f>+'SUNY Undergrad Program Schedule'!O116</f>
        <v>0</v>
      </c>
      <c r="AH116" s="20"/>
      <c r="AI116" s="20"/>
      <c r="AJ116" s="20"/>
    </row>
    <row r="117" spans="2:36" s="3" customFormat="1" ht="16.149999999999999" customHeight="1" x14ac:dyDescent="0.25">
      <c r="B117" s="48"/>
      <c r="C117" s="53"/>
      <c r="D117" s="53"/>
      <c r="E117" s="70" t="str">
        <f t="shared" si="65"/>
        <v/>
      </c>
      <c r="F117" s="53"/>
      <c r="G117" s="70" t="str">
        <f t="shared" si="66"/>
        <v/>
      </c>
      <c r="H117" s="53"/>
      <c r="I117" s="70" t="str">
        <f t="shared" si="67"/>
        <v/>
      </c>
      <c r="J117" s="53"/>
      <c r="K117" s="70" t="str">
        <f t="shared" si="68"/>
        <v/>
      </c>
      <c r="L117" s="70" t="str">
        <f t="shared" si="69"/>
        <v/>
      </c>
      <c r="M117" s="53"/>
      <c r="N117" s="53"/>
      <c r="O117" s="54"/>
      <c r="Q117" s="7">
        <f>+'SUNY Undergrad Program Schedule'!B117</f>
        <v>0</v>
      </c>
      <c r="R117" s="8">
        <f>+'SUNY Undergrad Program Schedule'!C117</f>
        <v>0</v>
      </c>
      <c r="S117" s="8">
        <f>+'SUNY Undergrad Program Schedule'!D117</f>
        <v>0</v>
      </c>
      <c r="T117" s="8" t="str">
        <f>IF('SUNY Undergrad Program Schedule'!E117="","",'SUNY Undergrad Program Schedule'!$C117)</f>
        <v/>
      </c>
      <c r="U117" s="8" t="str">
        <f>IF('SUNY Undergrad Program Schedule'!F117="","",'SUNY Undergrad Program Schedule'!$C117)</f>
        <v/>
      </c>
      <c r="V117" s="8" t="str">
        <f>IF('SUNY Undergrad Program Schedule'!G117="","",'SUNY Undergrad Program Schedule'!$C117)</f>
        <v/>
      </c>
      <c r="W117" s="8" t="str">
        <f>IF('SUNY Undergrad Program Schedule'!M117="","",'SUNY Undergrad Program Schedule'!$C117)</f>
        <v/>
      </c>
      <c r="X117" s="8" t="str">
        <f>IF('SUNY Undergrad Program Schedule'!H117="","",'SUNY Undergrad Program Schedule'!$C117)</f>
        <v/>
      </c>
      <c r="Y117" s="8" t="str">
        <f>IF('SUNY Undergrad Program Schedule'!J117="","",'SUNY Undergrad Program Schedule'!$C117)</f>
        <v/>
      </c>
      <c r="Z117" s="8" t="e">
        <f>IF('SUNY Undergrad Program Schedule'!#REF!="","",'SUNY Undergrad Program Schedule'!$C117)</f>
        <v>#REF!</v>
      </c>
      <c r="AA117" s="8" t="str">
        <f>IF('SUNY Undergrad Program Schedule'!N117="","",'SUNY Undergrad Program Schedule'!$C117)</f>
        <v/>
      </c>
      <c r="AB117" s="8">
        <f>+'SUNY Undergrad Program Schedule'!O117</f>
        <v>0</v>
      </c>
      <c r="AH117" s="20"/>
      <c r="AI117" s="20"/>
      <c r="AJ117" s="20"/>
    </row>
    <row r="118" spans="2:36" s="3" customFormat="1" ht="16.149999999999999" customHeight="1" thickBot="1" x14ac:dyDescent="0.3">
      <c r="B118" s="45" t="s">
        <v>117</v>
      </c>
      <c r="C118" s="72">
        <f>SUM(C110:C117)</f>
        <v>0</v>
      </c>
      <c r="D118" s="57"/>
      <c r="E118" s="71">
        <f>SUM(E110:E117)</f>
        <v>0</v>
      </c>
      <c r="F118" s="57"/>
      <c r="G118" s="71">
        <f>SUM(G110:G117)</f>
        <v>0</v>
      </c>
      <c r="H118" s="57"/>
      <c r="I118" s="71">
        <f>SUM(I110:I117)</f>
        <v>0</v>
      </c>
      <c r="J118" s="57"/>
      <c r="K118" s="71">
        <f>SUM(K110:K117)</f>
        <v>0</v>
      </c>
      <c r="L118" s="71">
        <f>SUM(L110:L117)</f>
        <v>0</v>
      </c>
      <c r="M118" s="57"/>
      <c r="N118" s="57"/>
      <c r="O118" s="58"/>
      <c r="Q118" s="7" t="str">
        <f>+'SUNY Undergrad Program Schedule'!B118</f>
        <v>Term 8 Totals:</v>
      </c>
      <c r="R118" s="8">
        <f>+'SUNY Undergrad Program Schedule'!C118</f>
        <v>0</v>
      </c>
      <c r="S118" s="8">
        <f>+'SUNY Undergrad Program Schedule'!D118</f>
        <v>0</v>
      </c>
      <c r="T118" s="8">
        <f>IF('SUNY Undergrad Program Schedule'!E118="","",'SUNY Undergrad Program Schedule'!$C118)</f>
        <v>0</v>
      </c>
      <c r="U118" s="8" t="str">
        <f>IF('SUNY Undergrad Program Schedule'!F118="","",'SUNY Undergrad Program Schedule'!$C118)</f>
        <v/>
      </c>
      <c r="V118" s="8">
        <f>IF('SUNY Undergrad Program Schedule'!G118="","",'SUNY Undergrad Program Schedule'!$C118)</f>
        <v>0</v>
      </c>
      <c r="W118" s="8" t="str">
        <f>IF('SUNY Undergrad Program Schedule'!M118="","",'SUNY Undergrad Program Schedule'!$C118)</f>
        <v/>
      </c>
      <c r="X118" s="8" t="str">
        <f>IF('SUNY Undergrad Program Schedule'!H118="","",'SUNY Undergrad Program Schedule'!$C118)</f>
        <v/>
      </c>
      <c r="Y118" s="8" t="str">
        <f>IF('SUNY Undergrad Program Schedule'!J118="","",'SUNY Undergrad Program Schedule'!$C118)</f>
        <v/>
      </c>
      <c r="Z118" s="8" t="e">
        <f>IF('SUNY Undergrad Program Schedule'!#REF!="","",'SUNY Undergrad Program Schedule'!$C118)</f>
        <v>#REF!</v>
      </c>
      <c r="AA118" s="8" t="str">
        <f>IF('SUNY Undergrad Program Schedule'!N118="","",'SUNY Undergrad Program Schedule'!$C118)</f>
        <v/>
      </c>
      <c r="AB118" s="8">
        <f>+'SUNY Undergrad Program Schedule'!O118</f>
        <v>0</v>
      </c>
      <c r="AH118" s="20"/>
      <c r="AI118" s="20"/>
      <c r="AJ118" s="20"/>
    </row>
    <row r="119" spans="2:36" s="3" customFormat="1" ht="15.75" hidden="1" thickBot="1" x14ac:dyDescent="0.3">
      <c r="B119" s="49" t="s">
        <v>117</v>
      </c>
      <c r="C119" s="50">
        <f>SUM(C110:C118)</f>
        <v>0</v>
      </c>
      <c r="D119" s="51">
        <f>COUNTA(D110:D118)</f>
        <v>0</v>
      </c>
      <c r="E119" s="50">
        <f>+'SUNY Undergrad Program Schedule'!T119</f>
        <v>0</v>
      </c>
      <c r="F119" s="51">
        <f>+'SUNY Undergrad Program Schedule'!U119</f>
        <v>0</v>
      </c>
      <c r="G119" s="50">
        <f>+'SUNY Undergrad Program Schedule'!V119</f>
        <v>0</v>
      </c>
      <c r="H119" s="51">
        <f>+'SUNY Undergrad Program Schedule'!X119</f>
        <v>0</v>
      </c>
      <c r="I119" s="50"/>
      <c r="J119" s="51">
        <f>+'SUNY Undergrad Program Schedule'!Y119</f>
        <v>0</v>
      </c>
      <c r="K119" s="50"/>
      <c r="L119" s="50"/>
      <c r="M119" s="51">
        <f>+'SUNY Undergrad Program Schedule'!W119</f>
        <v>0</v>
      </c>
      <c r="N119" s="51">
        <f>+'SUNY Undergrad Program Schedule'!AA119</f>
        <v>0</v>
      </c>
      <c r="O119" s="52"/>
      <c r="Q119" s="9" t="s">
        <v>52</v>
      </c>
      <c r="R119" s="10">
        <f>SUM(R110:R118)</f>
        <v>0</v>
      </c>
      <c r="S119" s="10">
        <f>COUNTA(S110:S118)</f>
        <v>8</v>
      </c>
      <c r="T119" s="10">
        <f>SUM(T110:T118)</f>
        <v>0</v>
      </c>
      <c r="U119" s="10">
        <f>SUM(U110:U118)</f>
        <v>0</v>
      </c>
      <c r="V119" s="10">
        <f>SUM(V110:V118)</f>
        <v>0</v>
      </c>
      <c r="W119" s="10">
        <f>COUNT(W110:W118)</f>
        <v>0</v>
      </c>
      <c r="X119" s="10">
        <f>SUM(X110:X118)</f>
        <v>0</v>
      </c>
      <c r="Y119" s="10">
        <f>SUM(Y110:Y118)</f>
        <v>0</v>
      </c>
      <c r="Z119" s="10" t="e">
        <f>SUM(Z110:Z118)</f>
        <v>#REF!</v>
      </c>
      <c r="AA119" s="10">
        <f>COUNT(AA110:AA118)</f>
        <v>0</v>
      </c>
      <c r="AB119" s="10" t="s">
        <v>53</v>
      </c>
      <c r="AH119" s="20"/>
      <c r="AI119" s="20"/>
      <c r="AJ119" s="20"/>
    </row>
    <row r="120" spans="2:36" s="3" customFormat="1" ht="5.0999999999999996" customHeight="1" thickTop="1" thickBot="1" x14ac:dyDescent="0.3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H120" s="20"/>
      <c r="AI120" s="17"/>
      <c r="AJ120" s="17"/>
    </row>
    <row r="121" spans="2:36" s="3" customFormat="1" ht="24.95" customHeight="1" thickTop="1" thickBot="1" x14ac:dyDescent="0.3">
      <c r="B121" s="102" t="s">
        <v>123</v>
      </c>
      <c r="C121" s="69" t="s">
        <v>101</v>
      </c>
      <c r="D121" s="67"/>
      <c r="E121" s="69" t="s">
        <v>29</v>
      </c>
      <c r="F121" s="67"/>
      <c r="G121" s="69" t="s">
        <v>106</v>
      </c>
      <c r="H121" s="67"/>
      <c r="I121" s="69" t="s">
        <v>94</v>
      </c>
      <c r="J121" s="67"/>
      <c r="K121" s="68" t="s">
        <v>122</v>
      </c>
      <c r="L121" s="68" t="s">
        <v>114</v>
      </c>
      <c r="M121" s="66"/>
      <c r="N121" s="66"/>
      <c r="O121" s="66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H121" s="20"/>
      <c r="AI121" s="17"/>
      <c r="AJ121" s="17"/>
    </row>
    <row r="122" spans="2:36" s="11" customFormat="1" ht="24" customHeight="1" thickTop="1" thickBot="1" x14ac:dyDescent="0.3">
      <c r="B122" s="102"/>
      <c r="C122" s="73">
        <f>C27+C40+C53+C66+C79+C92+C105+C118</f>
        <v>0</v>
      </c>
      <c r="D122" s="64"/>
      <c r="E122" s="73">
        <f>E27+E40+E53+E66+E79+E92+E105+E118</f>
        <v>0</v>
      </c>
      <c r="F122" s="64"/>
      <c r="G122" s="73">
        <f>G27+G40+G53+G66+G79+G92+G105+G118</f>
        <v>0</v>
      </c>
      <c r="H122" s="64"/>
      <c r="I122" s="73">
        <f>I27+I40+I53+I66+I79+I92+I105+I118</f>
        <v>0</v>
      </c>
      <c r="J122" s="64"/>
      <c r="K122" s="73">
        <f>K27+K40+K53+K66+K79+K92+K105+K118</f>
        <v>0</v>
      </c>
      <c r="L122" s="73">
        <f>L27+L40+L53+L66+L79+L92+L105+L118</f>
        <v>0</v>
      </c>
      <c r="M122" s="64"/>
      <c r="N122" s="64"/>
      <c r="O122" s="65"/>
      <c r="Q122" s="12" t="s">
        <v>90</v>
      </c>
      <c r="R122" s="13" t="s">
        <v>91</v>
      </c>
      <c r="S122" s="13" t="s">
        <v>96</v>
      </c>
      <c r="T122" s="13" t="s">
        <v>92</v>
      </c>
      <c r="U122" s="13" t="s">
        <v>93</v>
      </c>
      <c r="V122" s="13" t="s">
        <v>94</v>
      </c>
      <c r="W122" s="13" t="s">
        <v>97</v>
      </c>
      <c r="X122" s="13" t="s">
        <v>98</v>
      </c>
      <c r="Y122" s="13" t="s">
        <v>99</v>
      </c>
      <c r="Z122" s="13" t="s">
        <v>100</v>
      </c>
      <c r="AA122" s="13" t="s">
        <v>95</v>
      </c>
      <c r="AB122" s="14"/>
      <c r="AF122" s="3"/>
      <c r="AG122" s="3"/>
      <c r="AH122" s="17"/>
      <c r="AI122" s="17"/>
      <c r="AJ122" s="17"/>
    </row>
    <row r="123" spans="2:36" ht="15.75" hidden="1" thickBot="1" x14ac:dyDescent="0.3">
      <c r="B123" s="35"/>
      <c r="C123" s="61">
        <f>SUM(C28,C41,C54,C67,C80,C93,C106,C119)</f>
        <v>0</v>
      </c>
      <c r="D123" s="62" t="e">
        <f>COUNTIF(#REF!,"&gt;0")+COUNTIF(#REF!,"&gt;0")</f>
        <v>#REF!</v>
      </c>
      <c r="E123" s="62">
        <f>SUM(E28,E80,E41,E93,E54,E106,E67,E119)</f>
        <v>0</v>
      </c>
      <c r="F123" s="62">
        <f>SUM(F28,F80,F41,F93,F54,F106,F67,F119)</f>
        <v>0</v>
      </c>
      <c r="G123" s="62">
        <f>SUM(G28,G80,G41,G93,G54,G106,G67,G119)</f>
        <v>0</v>
      </c>
      <c r="H123" s="62">
        <f>SUM(H28,H41,H54,H67,H80,H93,H106,H119)</f>
        <v>0</v>
      </c>
      <c r="I123" s="62"/>
      <c r="J123" s="62">
        <f>SUM(J28,J41,J54,J67,J80,J93,J106,J119)</f>
        <v>0</v>
      </c>
      <c r="K123" s="62"/>
      <c r="L123" s="62"/>
      <c r="M123" s="62">
        <f>SUM(M28,M80,M41,M93,M54,M106,M67,M119)</f>
        <v>0</v>
      </c>
      <c r="N123" s="63">
        <f>SUM(N28,N41,N54,N67,N80,N93,N106,N119)</f>
        <v>0</v>
      </c>
      <c r="O123" s="36"/>
      <c r="R123" s="15">
        <f>SUM(R28,R41,R54,R67,R80,R93,R106,R119)</f>
        <v>0</v>
      </c>
      <c r="S123" s="16" t="e">
        <f>COUNTIF(#REF!,"&gt;0")+COUNTIF(#REF!,"&gt;0")</f>
        <v>#REF!</v>
      </c>
      <c r="T123" s="15">
        <f t="shared" ref="T123:AA123" si="75">SUM(T28,T41,T54,T67,T80,T93,T106,T119)</f>
        <v>0</v>
      </c>
      <c r="U123" s="15">
        <f t="shared" si="75"/>
        <v>0</v>
      </c>
      <c r="V123" s="15">
        <f t="shared" si="75"/>
        <v>0</v>
      </c>
      <c r="W123" s="15">
        <f t="shared" si="75"/>
        <v>0</v>
      </c>
      <c r="X123" s="15">
        <f t="shared" si="75"/>
        <v>0</v>
      </c>
      <c r="Y123" s="15">
        <f t="shared" si="75"/>
        <v>0</v>
      </c>
      <c r="Z123" s="15" t="e">
        <f t="shared" si="75"/>
        <v>#REF!</v>
      </c>
      <c r="AA123" s="15">
        <f t="shared" si="75"/>
        <v>0</v>
      </c>
      <c r="AB123" s="17"/>
      <c r="AF123" s="3"/>
      <c r="AG123" s="3"/>
      <c r="AH123" s="14"/>
      <c r="AI123" s="34"/>
      <c r="AJ123" s="34"/>
    </row>
    <row r="124" spans="2:36" ht="6" customHeight="1" thickTop="1" x14ac:dyDescent="0.25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H124" s="17"/>
      <c r="AI124" s="17"/>
      <c r="AJ124" s="17"/>
    </row>
    <row r="125" spans="2:36" x14ac:dyDescent="0.25"/>
    <row r="126" spans="2:36" x14ac:dyDescent="0.25"/>
    <row r="127" spans="2:36" x14ac:dyDescent="0.25"/>
    <row r="128" spans="2:36" x14ac:dyDescent="0.25"/>
    <row r="129" x14ac:dyDescent="0.25"/>
    <row r="130" x14ac:dyDescent="0.25"/>
    <row r="131" x14ac:dyDescent="0.25"/>
    <row r="132" x14ac:dyDescent="0.25"/>
  </sheetData>
  <sheetProtection insertRows="0"/>
  <sortState xmlns:xlrd2="http://schemas.microsoft.com/office/spreadsheetml/2017/richdata2" ref="AG7:AG54">
    <sortCondition ref="AG7:AG54"/>
  </sortState>
  <mergeCells count="25">
    <mergeCell ref="B120:O120"/>
    <mergeCell ref="B121:B122"/>
    <mergeCell ref="B16:O16"/>
    <mergeCell ref="B13:O13"/>
    <mergeCell ref="B12:O12"/>
    <mergeCell ref="B14:O14"/>
    <mergeCell ref="B15:O15"/>
    <mergeCell ref="C55:O55"/>
    <mergeCell ref="C42:O42"/>
    <mergeCell ref="Q1:AK1"/>
    <mergeCell ref="Q120:AB120"/>
    <mergeCell ref="Q17:AB17"/>
    <mergeCell ref="B1:O1"/>
    <mergeCell ref="B3:O3"/>
    <mergeCell ref="B4:O4"/>
    <mergeCell ref="B5:O5"/>
    <mergeCell ref="G7:O7"/>
    <mergeCell ref="C17:O17"/>
    <mergeCell ref="C107:O107"/>
    <mergeCell ref="C29:O29"/>
    <mergeCell ref="C7:F7"/>
    <mergeCell ref="C94:O94"/>
    <mergeCell ref="C81:O81"/>
    <mergeCell ref="B2:O2"/>
    <mergeCell ref="C68:O68"/>
  </mergeCells>
  <phoneticPr fontId="10" type="noConversion"/>
  <dataValidations count="4">
    <dataValidation type="list" allowBlank="1" showInputMessage="1" showErrorMessage="1" sqref="S71:S79 S110:S118 S97:S105 S32:S40 S45:S53 S84:S92 S58:S66 S19:S27" xr:uid="{00000000-0002-0000-0100-000000000000}">
      <formula1>GER</formula1>
    </dataValidation>
    <dataValidation type="list" allowBlank="1" showInputMessage="1" showErrorMessage="1" sqref="C7" xr:uid="{00000000-0002-0000-0100-000001000000}">
      <formula1>TransferPaths2</formula1>
    </dataValidation>
    <dataValidation type="list" allowBlank="1" showInputMessage="1" showErrorMessage="1" sqref="D19:D26 D32:D39 D45:D52 D58:D65 D71:D78 D84:D91 D97:D104 D110:D117" xr:uid="{B1C899A7-710B-4D9B-996D-A486AAB09A90}">
      <formula1>"CO,DI,MA,NS,HU,SS,AR,US,WH,WL"</formula1>
    </dataValidation>
    <dataValidation type="list" allowBlank="1" showInputMessage="1" showErrorMessage="1" sqref="F19 H19 J19 N19:N26 N32:N39 N45:N52 N58:N65 N71:N78 N84:N91 N97:N104 N110:N117" xr:uid="{565E1A47-E8A8-493C-BE3F-A736FEAFCD8B}">
      <formula1>"Y"</formula1>
    </dataValidation>
  </dataValidations>
  <printOptions horizontalCentered="1" verticalCentered="1"/>
  <pageMargins left="0.25" right="0.25" top="0.25" bottom="0.25" header="0" footer="0.3"/>
  <pageSetup scale="55" fitToHeight="2" orientation="landscape" errors="blank" horizontalDpi="1200" verticalDpi="1200" r:id="rId1"/>
  <rowBreaks count="1" manualBreakCount="1">
    <brk id="67" max="12" man="1"/>
  </rowBreaks>
  <ignoredErrors>
    <ignoredError sqref="C27 C118 C105 C92 C66 C53 C40 C7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2d523a-d106-4d9b-8db8-e108637eaa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418DC836C1D459C6B75CC3EFEA386" ma:contentTypeVersion="12" ma:contentTypeDescription="Create a new document." ma:contentTypeScope="" ma:versionID="a98ec27132ac14fb34cdd36e0a19351b">
  <xsd:schema xmlns:xsd="http://www.w3.org/2001/XMLSchema" xmlns:xs="http://www.w3.org/2001/XMLSchema" xmlns:p="http://schemas.microsoft.com/office/2006/metadata/properties" xmlns:ns2="562d523a-d106-4d9b-8db8-e108637eaafc" xmlns:ns3="5a059746-9d58-4086-8d70-0ac66a6cb074" targetNamespace="http://schemas.microsoft.com/office/2006/metadata/properties" ma:root="true" ma:fieldsID="ba4cf5ec23afd9ed281e5f5497b002a8" ns2:_="" ns3:_="">
    <xsd:import namespace="562d523a-d106-4d9b-8db8-e108637eaafc"/>
    <xsd:import namespace="5a059746-9d58-4086-8d70-0ac66a6cb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d523a-d106-4d9b-8db8-e108637eaa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4558b3-4b7e-402e-a6c9-1417db9941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59746-9d58-4086-8d70-0ac66a6cb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F21D8-8631-4FAA-90AC-FA81CB1EF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0A3BF-1E04-4708-9F2F-C7D81CB9DCD1}">
  <ds:schemaRefs>
    <ds:schemaRef ds:uri="http://schemas.microsoft.com/office/2006/metadata/properties"/>
    <ds:schemaRef ds:uri="http://schemas.microsoft.com/office/infopath/2007/PartnerControls"/>
    <ds:schemaRef ds:uri="562d523a-d106-4d9b-8db8-e108637eaafc"/>
  </ds:schemaRefs>
</ds:datastoreItem>
</file>

<file path=customXml/itemProps3.xml><?xml version="1.0" encoding="utf-8"?>
<ds:datastoreItem xmlns:ds="http://schemas.openxmlformats.org/officeDocument/2006/customXml" ds:itemID="{8D081715-0951-42F2-AB12-FA08EA944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2d523a-d106-4d9b-8db8-e108637eaafc"/>
    <ds:schemaRef ds:uri="5a059746-9d58-4086-8d70-0ac66a6cb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SUNY Undergrad Program Schedule</vt:lpstr>
      <vt:lpstr>'SUNY Undergrad Program Schedule'!GER</vt:lpstr>
      <vt:lpstr>'SUNY Undergrad Program Schedule'!Print_Area</vt:lpstr>
      <vt:lpstr>'SUNY Undergrad Program Schedule'!TransferPaths2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knoxda</dc:creator>
  <cp:keywords/>
  <dc:description/>
  <cp:lastModifiedBy>Stephen Fogarty</cp:lastModifiedBy>
  <cp:revision/>
  <cp:lastPrinted>2023-09-26T01:35:50Z</cp:lastPrinted>
  <dcterms:created xsi:type="dcterms:W3CDTF">2013-05-24T21:23:31Z</dcterms:created>
  <dcterms:modified xsi:type="dcterms:W3CDTF">2026-06-22T15:06:26Z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0x010100292418DC836C1D459C6B75CC3EFEA386</vt:lpwstr>
  </property>
  <property fmtid="{D5CDD505-2E9C-101B-9397-08002B2CF9AE}" pid="3" name="MediaServiceImageTags">
    <vt:lpwstr/>
  </property>
</Properties>
</file>